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bookViews>
    <workbookView xWindow="0" yWindow="1545" windowWidth="15360" windowHeight="8970" tabRatio="746"/>
  </bookViews>
  <sheets>
    <sheet name="FACE" sheetId="1" r:id="rId1"/>
    <sheet name="Actual Yr1" sheetId="12" r:id="rId2"/>
    <sheet name="Actual 5Yr" sheetId="3" r:id="rId3"/>
    <sheet name="Internal Modular" sheetId="11" r:id="rId4"/>
    <sheet name="NIH Page" sheetId="10" r:id="rId5"/>
    <sheet name="CHKLST" sheetId="14" r:id="rId6"/>
    <sheet name="F &amp; A Calculation" sheetId="5" r:id="rId7"/>
  </sheets>
  <externalReferences>
    <externalReference r:id="rId8"/>
    <externalReference r:id="rId9"/>
    <externalReference r:id="rId10"/>
    <externalReference r:id="rId11"/>
  </externalReferences>
  <definedNames>
    <definedName name="_Regression_Int" localSheetId="0" hidden="1">1</definedName>
    <definedName name="base" localSheetId="1">'Actual Yr1'!#REF!</definedName>
    <definedName name="base" localSheetId="4">'NIH Page'!#REF!</definedName>
    <definedName name="col" localSheetId="1">'Actual Yr1'!#REF!</definedName>
    <definedName name="col" localSheetId="4">'NIH Page'!#REF!</definedName>
    <definedName name="CombDirectTotal" localSheetId="3">'Internal Modular'!$G$21</definedName>
    <definedName name="CombDirectTotal">'Actual 5Yr'!$G$21</definedName>
    <definedName name="CombIndirect" localSheetId="1">[3]CHKLST!#REF!</definedName>
    <definedName name="CombIndirect" localSheetId="5">CHKLST!#REF!</definedName>
    <definedName name="CombIndirect" localSheetId="4">[2]CHKLST!#REF!</definedName>
    <definedName name="CombIndirect">#REF!</definedName>
    <definedName name="effort" localSheetId="1">'Actual Yr1'!$F$7</definedName>
    <definedName name="effort" localSheetId="4">'NIH Page'!$H$5</definedName>
    <definedName name="FirstAltTotal" localSheetId="1">'Actual Yr1'!$J$32</definedName>
    <definedName name="FirstAltTotal" localSheetId="4">'NIH Page'!#REF!</definedName>
    <definedName name="FirstAltTotal">#REF!</definedName>
    <definedName name="FirstConsultTotal" localSheetId="1">'Actual Yr1'!$J$16</definedName>
    <definedName name="FirstConsultTotal" localSheetId="4">'NIH Page'!#REF!</definedName>
    <definedName name="FirstConsultTotal">#REF!</definedName>
    <definedName name="FirstEquipTotal" localSheetId="1">'Actual Yr1'!$J$19</definedName>
    <definedName name="FirstEquipTotal" localSheetId="4">'NIH Page'!#REF!</definedName>
    <definedName name="FirstEquipTotal">#REF!</definedName>
    <definedName name="FirstIndirect" localSheetId="5">CHKLST!$O$40</definedName>
    <definedName name="FirstIndirect">#REF!</definedName>
    <definedName name="FirstInptTotal" localSheetId="1">'Actual Yr1'!$J$29</definedName>
    <definedName name="FirstInptTotal" localSheetId="4">'NIH Page'!#REF!</definedName>
    <definedName name="FirstInptTotal">#REF!</definedName>
    <definedName name="FirstOtrTotal" localSheetId="1">'Actual Yr1'!$J$37</definedName>
    <definedName name="FirstOtrTotal" localSheetId="4">'NIH Page'!#REF!</definedName>
    <definedName name="FirstOtrTotal">#REF!</definedName>
    <definedName name="FirstOutptTotal" localSheetId="1">'Actual Yr1'!$J$30</definedName>
    <definedName name="FirstOutptTotal" localSheetId="4">'NIH Page'!#REF!</definedName>
    <definedName name="FirstOutptTotal">#REF!</definedName>
    <definedName name="FirstPersonTotal" localSheetId="1">'Actual Yr1'!$H$14</definedName>
    <definedName name="FirstPersonTotal" localSheetId="4">'NIH Page'!#REF!</definedName>
    <definedName name="FirstPersonTotal">#REF!</definedName>
    <definedName name="FirstSubcDirect" localSheetId="1">'Actual Yr1'!#REF!</definedName>
    <definedName name="FirstSubcDirect" localSheetId="4">'NIH Page'!#REF!</definedName>
    <definedName name="FirstSubcDirect">#REF!</definedName>
    <definedName name="FirstSubcIDC" localSheetId="1">'Actual Yr1'!$J$40</definedName>
    <definedName name="FirstSubcIDC" localSheetId="4">'NIH Page'!#REF!</definedName>
    <definedName name="FirstSubcIDC">#REF!</definedName>
    <definedName name="FirstSubtotal" localSheetId="1">'Actual Yr1'!$J$39</definedName>
    <definedName name="FirstSubtotal" localSheetId="4">'NIH Page'!#REF!</definedName>
    <definedName name="FirstSubtotal">#REF!</definedName>
    <definedName name="FirstSupplTotal" localSheetId="1">'Actual Yr1'!$J$26</definedName>
    <definedName name="FirstSupplTotal" localSheetId="4">'NIH Page'!#REF!</definedName>
    <definedName name="FirstSupplTotal">#REF!</definedName>
    <definedName name="FirstTotalDirect" localSheetId="1">'Actual Yr1'!$J$41</definedName>
    <definedName name="FirstTotalDirect" localSheetId="4">'NIH Page'!#REF!</definedName>
    <definedName name="FirstTotalDirect">#REF!</definedName>
    <definedName name="FirstTravTotal" localSheetId="1">'Actual Yr1'!$J$28</definedName>
    <definedName name="FirstTravTotal" localSheetId="4">'NIH Page'!#REF!</definedName>
    <definedName name="FirstTravTotal">#REF!</definedName>
    <definedName name="fy" localSheetId="1">'Actual Yr1'!#REF!</definedName>
    <definedName name="fy" localSheetId="4">'NIH Page'!#REF!</definedName>
    <definedName name="mnths" localSheetId="1">'Actual Yr1'!$D$7</definedName>
    <definedName name="mnths" localSheetId="4">'NIH Page'!$E$5</definedName>
    <definedName name="_xlnm.Print_Area" localSheetId="2">'Actual 5Yr'!$A$1:$G$38</definedName>
    <definedName name="_xlnm.Print_Area" localSheetId="1">'Actual Yr1'!$A$1:$J$42</definedName>
    <definedName name="_xlnm.Print_Area" localSheetId="5">CHKLST!$A$1:$P$55</definedName>
    <definedName name="_xlnm.Print_Area" localSheetId="6">'F &amp; A Calculation'!$A$1:$U$14</definedName>
    <definedName name="_xlnm.Print_Area" localSheetId="0">FACE!$A$1:$O$54</definedName>
    <definedName name="_xlnm.Print_Area" localSheetId="3">'Internal Modular'!$A$1:$G$38</definedName>
    <definedName name="_xlnm.Print_Area" localSheetId="4">'NIH Page'!$B$1:$H$54</definedName>
    <definedName name="Print_Area_MI">FACE!$A$1:$P$80</definedName>
    <definedName name="Print_Titles_MI" localSheetId="1">[3]FACE!#REF!</definedName>
    <definedName name="Print_Titles_MI" localSheetId="5">[4]FACE!#REF!</definedName>
    <definedName name="Print_Titles_MI" localSheetId="6">[1]FACE!#REF!</definedName>
    <definedName name="Print_Titles_MI" localSheetId="4">[2]FACE!#REF!</definedName>
    <definedName name="Print_Titles_MI">FACE!#REF!</definedName>
    <definedName name="sdate" localSheetId="1">'Actual Yr1'!$H$4</definedName>
    <definedName name="sdate" localSheetId="4">'NIH Page'!#REF!</definedName>
  </definedNames>
  <calcPr calcId="125725"/>
</workbook>
</file>

<file path=xl/calcChain.xml><?xml version="1.0" encoding="utf-8"?>
<calcChain xmlns="http://schemas.openxmlformats.org/spreadsheetml/2006/main">
  <c r="F1" i="3"/>
  <c r="C17"/>
  <c r="C19"/>
  <c r="H1" i="12"/>
  <c r="H4"/>
  <c r="J4"/>
  <c r="D7"/>
  <c r="E7"/>
  <c r="F7"/>
  <c r="H7"/>
  <c r="D8"/>
  <c r="H8"/>
  <c r="E8"/>
  <c r="F8"/>
  <c r="D9"/>
  <c r="E9"/>
  <c r="F9"/>
  <c r="H9"/>
  <c r="D10"/>
  <c r="H10"/>
  <c r="E10"/>
  <c r="F10"/>
  <c r="D11"/>
  <c r="E11"/>
  <c r="F11"/>
  <c r="H11"/>
  <c r="D12"/>
  <c r="H12"/>
  <c r="E12"/>
  <c r="F12"/>
  <c r="D13"/>
  <c r="E13"/>
  <c r="F13"/>
  <c r="H13"/>
  <c r="J16"/>
  <c r="C9" i="3"/>
  <c r="D9" s="1"/>
  <c r="J19" i="12"/>
  <c r="C10" i="3"/>
  <c r="C10" i="11" s="1"/>
  <c r="J26" i="12"/>
  <c r="C11" i="3"/>
  <c r="J28" i="12"/>
  <c r="C12" i="3"/>
  <c r="J29" i="12"/>
  <c r="C13" i="3"/>
  <c r="J30" i="12"/>
  <c r="C14" i="3"/>
  <c r="J32" i="12"/>
  <c r="C15" i="3"/>
  <c r="J37" i="12"/>
  <c r="C16" i="3"/>
  <c r="J1" i="14"/>
  <c r="J40"/>
  <c r="J41"/>
  <c r="J42"/>
  <c r="J43"/>
  <c r="J44"/>
  <c r="U1" i="5"/>
  <c r="C8"/>
  <c r="E8"/>
  <c r="C9" s="1"/>
  <c r="E9" s="1"/>
  <c r="C10" s="1"/>
  <c r="E10" s="1"/>
  <c r="C11" s="1"/>
  <c r="E11" s="1"/>
  <c r="C12" s="1"/>
  <c r="E12" s="1"/>
  <c r="M8"/>
  <c r="I9"/>
  <c r="M9"/>
  <c r="I10"/>
  <c r="M10"/>
  <c r="I11"/>
  <c r="I12"/>
  <c r="M12"/>
  <c r="K13"/>
  <c r="M13"/>
  <c r="O13"/>
  <c r="F1" i="11"/>
  <c r="D10"/>
  <c r="E10"/>
  <c r="F10"/>
  <c r="G10"/>
  <c r="C17"/>
  <c r="D17"/>
  <c r="E17"/>
  <c r="F17"/>
  <c r="G17"/>
  <c r="C19"/>
  <c r="C8" i="10" s="1"/>
  <c r="D19" i="11"/>
  <c r="D8" i="10" s="1"/>
  <c r="E19" i="11"/>
  <c r="E8" i="10" s="1"/>
  <c r="F19" i="11"/>
  <c r="G19"/>
  <c r="G8" i="10"/>
  <c r="E1"/>
  <c r="F8"/>
  <c r="C14" i="11"/>
  <c r="D14" i="3"/>
  <c r="E14" s="1"/>
  <c r="J12" i="12"/>
  <c r="I12"/>
  <c r="C15" i="11"/>
  <c r="D15" i="3"/>
  <c r="D15" i="11" s="1"/>
  <c r="D11" i="3"/>
  <c r="J10" i="12"/>
  <c r="I10"/>
  <c r="D12" i="3"/>
  <c r="E12" s="1"/>
  <c r="C12" i="11"/>
  <c r="J8" i="12"/>
  <c r="I8"/>
  <c r="H14"/>
  <c r="C16" i="11"/>
  <c r="D16" i="3"/>
  <c r="D16" i="11" s="1"/>
  <c r="D13" i="3"/>
  <c r="C13" i="11"/>
  <c r="C9"/>
  <c r="I8" i="5"/>
  <c r="I13" s="1"/>
  <c r="I13" i="12"/>
  <c r="J13"/>
  <c r="I11"/>
  <c r="J11"/>
  <c r="I9"/>
  <c r="J9"/>
  <c r="I7"/>
  <c r="D12" i="11"/>
  <c r="E11" i="3"/>
  <c r="D14" i="11"/>
  <c r="E16" i="3"/>
  <c r="E16" i="11" s="1"/>
  <c r="E15" i="3"/>
  <c r="E15" i="11" s="1"/>
  <c r="I14" i="12"/>
  <c r="D13" i="11"/>
  <c r="E13" i="3"/>
  <c r="E13" i="11" s="1"/>
  <c r="J7" i="12"/>
  <c r="J14"/>
  <c r="F16" i="3"/>
  <c r="F16" i="11" s="1"/>
  <c r="F13" i="3"/>
  <c r="F11"/>
  <c r="F15"/>
  <c r="F15" i="11" s="1"/>
  <c r="J39" i="12"/>
  <c r="J41"/>
  <c r="C8" i="3"/>
  <c r="C8" i="11" s="1"/>
  <c r="G11" i="3"/>
  <c r="G16"/>
  <c r="G16" i="11" s="1"/>
  <c r="C18" i="3"/>
  <c r="C20" s="1"/>
  <c r="D8"/>
  <c r="D8" i="11" s="1"/>
  <c r="G15" i="3"/>
  <c r="G15" i="11" s="1"/>
  <c r="G13" i="3"/>
  <c r="G13" i="11" s="1"/>
  <c r="F13"/>
  <c r="E8" i="3"/>
  <c r="E8" i="11"/>
  <c r="H8" i="10" l="1"/>
  <c r="E12" i="11"/>
  <c r="F12" i="3"/>
  <c r="F14"/>
  <c r="E14" i="11"/>
  <c r="E9" i="3"/>
  <c r="E18" s="1"/>
  <c r="E20" s="1"/>
  <c r="D9" i="11"/>
  <c r="D18" i="3"/>
  <c r="D20" s="1"/>
  <c r="F8"/>
  <c r="G8" l="1"/>
  <c r="F8" i="11"/>
  <c r="G14" i="3"/>
  <c r="G14" i="11" s="1"/>
  <c r="F14"/>
  <c r="E9"/>
  <c r="F9" i="3"/>
  <c r="F12" i="11"/>
  <c r="G12" i="3"/>
  <c r="G12" i="11" s="1"/>
  <c r="G9" i="3" l="1"/>
  <c r="G9" i="11" s="1"/>
  <c r="F9"/>
  <c r="G8"/>
  <c r="F18" i="3"/>
  <c r="F20" s="1"/>
  <c r="G18" l="1"/>
  <c r="G20" s="1"/>
  <c r="I3" i="11" s="1"/>
  <c r="I5" s="1"/>
  <c r="I7" s="1"/>
  <c r="C11" l="1"/>
  <c r="C18" s="1"/>
  <c r="D11"/>
  <c r="D18" s="1"/>
  <c r="E11"/>
  <c r="E18" s="1"/>
  <c r="F11"/>
  <c r="F18" s="1"/>
  <c r="G11"/>
  <c r="G18" s="1"/>
  <c r="G21" i="3"/>
  <c r="G6" i="10" l="1"/>
  <c r="G9" s="1"/>
  <c r="G20" i="11"/>
  <c r="G12" i="5" s="1"/>
  <c r="Q12" s="1"/>
  <c r="E6" i="10"/>
  <c r="E9" s="1"/>
  <c r="E20" i="11"/>
  <c r="G10" i="5" s="1"/>
  <c r="Q10" s="1"/>
  <c r="J32" i="1"/>
  <c r="G32"/>
  <c r="C6" i="10"/>
  <c r="C20" i="11"/>
  <c r="F6" i="10"/>
  <c r="F9" s="1"/>
  <c r="F20" i="11"/>
  <c r="G11" i="5" s="1"/>
  <c r="Q11" s="1"/>
  <c r="D6" i="10"/>
  <c r="D9" s="1"/>
  <c r="D20" i="11"/>
  <c r="G9" i="5" s="1"/>
  <c r="Q9" s="1"/>
  <c r="C9" i="10" l="1"/>
  <c r="H9" s="1"/>
  <c r="H6"/>
  <c r="F41" i="14"/>
  <c r="U9" i="5"/>
  <c r="O41" i="14" s="1"/>
  <c r="F43"/>
  <c r="U11" i="5"/>
  <c r="O43" i="14" s="1"/>
  <c r="G21" i="11"/>
  <c r="G8" i="5"/>
  <c r="U10"/>
  <c r="O42" i="14" s="1"/>
  <c r="F42"/>
  <c r="U12" i="5"/>
  <c r="O44" i="14" s="1"/>
  <c r="F44"/>
  <c r="Q8" i="5" l="1"/>
  <c r="G13"/>
  <c r="Q13" l="1"/>
  <c r="F40" i="14"/>
  <c r="U8" i="5"/>
  <c r="U13" l="1"/>
  <c r="O45" i="14" s="1"/>
  <c r="N32" i="1" s="1"/>
  <c r="O40" i="14"/>
  <c r="H32" i="1" s="1"/>
</calcChain>
</file>

<file path=xl/comments1.xml><?xml version="1.0" encoding="utf-8"?>
<comments xmlns="http://schemas.openxmlformats.org/spreadsheetml/2006/main">
  <authors>
    <author>Robert Aull</author>
  </authors>
  <commentList>
    <comment ref="C11" authorId="0">
      <text>
        <r>
          <rPr>
            <sz val="8"/>
            <color indexed="81"/>
            <rFont val="Tahoma"/>
            <family val="2"/>
          </rPr>
          <t>Place RFA number in Cell C11</t>
        </r>
      </text>
    </comment>
  </commentList>
</comments>
</file>

<file path=xl/comments2.xml><?xml version="1.0" encoding="utf-8"?>
<comments xmlns="http://schemas.openxmlformats.org/spreadsheetml/2006/main">
  <authors>
    <author>raull</author>
    <author>Aull, Robert</author>
  </authors>
  <commentList>
    <comment ref="C6" authorId="0">
      <text>
        <r>
          <rPr>
            <sz val="8"/>
            <color indexed="81"/>
            <rFont val="Tahoma"/>
            <family val="2"/>
          </rPr>
          <t>Remember to change the cell formula to account for a leap year.</t>
        </r>
      </text>
    </comment>
    <comment ref="I6" authorId="1">
      <text>
        <r>
          <rPr>
            <sz val="8"/>
            <color indexed="81"/>
            <rFont val="Tahoma"/>
            <family val="2"/>
          </rPr>
          <t>Tie these cells to the equipment cells on the first and five year budgets.</t>
        </r>
      </text>
    </comment>
    <comment ref="K6" authorId="1">
      <text>
        <r>
          <rPr>
            <sz val="8"/>
            <color indexed="81"/>
            <rFont val="Tahoma"/>
          </rPr>
          <t>Link these cells to appropriate patient care cells per year in the five year budget.</t>
        </r>
      </text>
    </comment>
    <comment ref="M6" authorId="1">
      <text>
        <r>
          <rPr>
            <sz val="8"/>
            <color indexed="81"/>
            <rFont val="Tahoma"/>
            <family val="2"/>
          </rPr>
          <t>Link these cells to that portion of the OTHER costs which reflect tuition and fees.  For outyears, either increase by 3% or enter actual costs in the cells manually.</t>
        </r>
      </text>
    </comment>
    <comment ref="O8" authorId="1">
      <text>
        <r>
          <rPr>
            <sz val="8"/>
            <color indexed="81"/>
            <rFont val="Tahoma"/>
            <family val="2"/>
          </rPr>
          <t xml:space="preserve">When a single sub exceeds 25K in the first year, link this cell </t>
        </r>
        <r>
          <rPr>
            <sz val="8"/>
            <color indexed="81"/>
            <rFont val="Tahoma"/>
          </rPr>
          <t xml:space="preserve">to the budget with a formula which subtracts the 25K: 
"=ENTRBUD!C17+ENTRBUD!C19-25000"  </t>
        </r>
      </text>
    </comment>
    <comment ref="O9" authorId="1">
      <text>
        <r>
          <rPr>
            <sz val="8"/>
            <color indexed="81"/>
            <rFont val="Tahoma"/>
            <family val="2"/>
          </rPr>
          <t xml:space="preserve">When a single sub exceeds 25K after two or more years, link the cell (the year it first exceeds 25K) to the budget with a formula which subtracts the 25K from the total cost to date: 
"=SUM(ENTRBUD!C17:D17)+SUM(ENTRBUD!C19:D19)-25000"  </t>
        </r>
      </text>
    </comment>
    <comment ref="O10" authorId="1">
      <text>
        <r>
          <rPr>
            <sz val="8"/>
            <color indexed="81"/>
            <rFont val="Tahoma"/>
          </rPr>
          <t xml:space="preserve">When there is more than one sub, link these cell formulas to the actual subcontract budgets:
 "=sum(SubA ENTRBUD!C20:E20)-25000+sum(SubB ENTRBUD!C20:E20)-25000"  
It is likely that one sub may exceed 25K in the first year, while another takes three years--the formulas are entered alone or together </t>
        </r>
        <r>
          <rPr>
            <b/>
            <sz val="8"/>
            <color indexed="81"/>
            <rFont val="Tahoma"/>
            <family val="2"/>
          </rPr>
          <t>in the year cell when each exceeds 25K.</t>
        </r>
      </text>
    </comment>
  </commentList>
</comments>
</file>

<file path=xl/sharedStrings.xml><?xml version="1.0" encoding="utf-8"?>
<sst xmlns="http://schemas.openxmlformats.org/spreadsheetml/2006/main" count="458" uniqueCount="282">
  <si>
    <t xml:space="preserve"> </t>
  </si>
  <si>
    <t>Department of Health and Human Services</t>
  </si>
  <si>
    <t>Public Health Service</t>
  </si>
  <si>
    <t>Follow instructions carefully.</t>
  </si>
  <si>
    <t>The Role of Research Administration in NIH Projects</t>
  </si>
  <si>
    <t>NO</t>
  </si>
  <si>
    <t>N/A</t>
  </si>
  <si>
    <t>x</t>
  </si>
  <si>
    <t>No</t>
  </si>
  <si>
    <t xml:space="preserve">      PERIOD OF SUPPORT</t>
  </si>
  <si>
    <t>Small Business</t>
  </si>
  <si>
    <t>=</t>
  </si>
  <si>
    <t xml:space="preserve">           DETAILED BUDGET FOR INITIAL BUDGET PERIOD        </t>
  </si>
  <si>
    <t xml:space="preserve">            DIRECT COSTS ONLY       </t>
  </si>
  <si>
    <t>NAME</t>
  </si>
  <si>
    <t>ROLE ON PROJECT</t>
  </si>
  <si>
    <t>SALARY   REQUESTED</t>
  </si>
  <si>
    <t>FRINGE    BENEFITS</t>
  </si>
  <si>
    <t>SUBTOTALS</t>
  </si>
  <si>
    <t xml:space="preserve">  </t>
  </si>
  <si>
    <t>INPATIENT</t>
  </si>
  <si>
    <t>OUTPATIENT</t>
  </si>
  <si>
    <t>DIRECT COSTS ONLY</t>
  </si>
  <si>
    <t xml:space="preserve">     BUDGET CATEGORY</t>
  </si>
  <si>
    <t>ADDITIONAL YEARS OF SUPPORT REQUESTED</t>
  </si>
  <si>
    <t>Inflation Factor:</t>
  </si>
  <si>
    <t>2nd</t>
  </si>
  <si>
    <t>3rd</t>
  </si>
  <si>
    <t>4th</t>
  </si>
  <si>
    <t>5th</t>
  </si>
  <si>
    <t>DIRECT</t>
  </si>
  <si>
    <t>JUSTIFICATION. Follow the budget justification instructions exactly.  Use continuation pages as needed.</t>
  </si>
  <si>
    <t>Yes. If "Yes,"</t>
  </si>
  <si>
    <t>All applications must indicate whether program income is anticipated during the period(s) for which grant support is requested.  If program income is</t>
  </si>
  <si>
    <t>anticipated, use the format below to reflect the amount and source(s).</t>
  </si>
  <si>
    <t>*Check appropriate box(es):</t>
  </si>
  <si>
    <t>Modified total direct cost base</t>
  </si>
  <si>
    <t>Page</t>
  </si>
  <si>
    <t>Yr 1</t>
  </si>
  <si>
    <t>Yr 2</t>
  </si>
  <si>
    <t>Yr 3</t>
  </si>
  <si>
    <t>Yr 4</t>
  </si>
  <si>
    <t>Yr 5</t>
  </si>
  <si>
    <t>Total</t>
  </si>
  <si>
    <t>Period</t>
  </si>
  <si>
    <t>Budget</t>
  </si>
  <si>
    <t>Patient Care</t>
  </si>
  <si>
    <t>-</t>
  </si>
  <si>
    <t>Tuition &amp; Fees</t>
  </si>
  <si>
    <t>Capital Equipment</t>
  </si>
  <si>
    <t>Exemptions from Facilities &amp; Administrative Costs</t>
  </si>
  <si>
    <t>Modified Total Direct Costs</t>
  </si>
  <si>
    <t>Subcontract(s) &gt; 25K</t>
  </si>
  <si>
    <t>F&amp;A Rate</t>
  </si>
  <si>
    <t>Total F&amp;A Costs</t>
  </si>
  <si>
    <t>Total Direct Costs</t>
  </si>
  <si>
    <t xml:space="preserve"> (In ink. "Per" signature not acceptable.)</t>
  </si>
  <si>
    <t xml:space="preserve">  LEAVE BLANK—FOR PHS USE ONLY.</t>
  </si>
  <si>
    <t>Form Page 4</t>
  </si>
  <si>
    <r>
      <t xml:space="preserve">   </t>
    </r>
    <r>
      <rPr>
        <i/>
        <sz val="9"/>
        <rFont val="Arial"/>
        <family val="2"/>
      </rPr>
      <t>(If "Yes," state number and title)</t>
    </r>
  </si>
  <si>
    <t>Form Page 1</t>
  </si>
  <si>
    <t>YES</t>
  </si>
  <si>
    <t xml:space="preserve"> New Investigator </t>
  </si>
  <si>
    <t xml:space="preserve">         Public:</t>
  </si>
  <si>
    <t xml:space="preserve">         Private:</t>
  </si>
  <si>
    <t xml:space="preserve">         For-profit:</t>
  </si>
  <si>
    <t xml:space="preserve"> 11.   ENTITY IDENTIFICATION NUMBER</t>
  </si>
  <si>
    <t xml:space="preserve">    Socially and Economically Disadvantaged</t>
  </si>
  <si>
    <t xml:space="preserve">        Woman-owned</t>
  </si>
  <si>
    <t xml:space="preserve">    FAX:</t>
  </si>
  <si>
    <t xml:space="preserve">           Local</t>
  </si>
  <si>
    <t xml:space="preserve"> Federal</t>
  </si>
  <si>
    <t xml:space="preserve"> Private Nonprofit</t>
  </si>
  <si>
    <t xml:space="preserve"> General</t>
  </si>
  <si>
    <t xml:space="preserve">    No</t>
  </si>
  <si>
    <t xml:space="preserve">       Yes</t>
  </si>
  <si>
    <t xml:space="preserve">      Title:</t>
  </si>
  <si>
    <t xml:space="preserve">       Number:</t>
  </si>
  <si>
    <t xml:space="preserve">    RESEARCH</t>
  </si>
  <si>
    <t xml:space="preserve">     BUDGET PERIOD</t>
  </si>
  <si>
    <t xml:space="preserve">    State</t>
  </si>
  <si>
    <t xml:space="preserve">         Yes</t>
  </si>
  <si>
    <t xml:space="preserve">           No</t>
  </si>
  <si>
    <t xml:space="preserve">     No</t>
  </si>
  <si>
    <r>
      <t xml:space="preserve">  DOLLAR AMOUNT REQUESTED </t>
    </r>
    <r>
      <rPr>
        <i/>
        <sz val="8"/>
        <rFont val="Arial"/>
        <family val="2"/>
      </rPr>
      <t>(omit cents)</t>
    </r>
  </si>
  <si>
    <t xml:space="preserve">                                           Face Page  </t>
  </si>
  <si>
    <r>
      <t xml:space="preserve">  PERSONNEL </t>
    </r>
    <r>
      <rPr>
        <i/>
        <sz val="9"/>
        <rFont val="Arial"/>
        <family val="2"/>
      </rPr>
      <t>(Applicant organization only)</t>
    </r>
  </si>
  <si>
    <t xml:space="preserve">                                                                                                                                                              TOTAL</t>
  </si>
  <si>
    <t xml:space="preserve">                        THROUGH               </t>
  </si>
  <si>
    <t>Principal Investigator</t>
  </si>
  <si>
    <t xml:space="preserve"> PATIENT CARE COSTS</t>
  </si>
  <si>
    <t xml:space="preserve"> CONSULTANT COSTS</t>
  </si>
  <si>
    <r>
      <t xml:space="preserve"> EQUIPMENT</t>
    </r>
    <r>
      <rPr>
        <i/>
        <sz val="9"/>
        <rFont val="Arial"/>
        <family val="2"/>
      </rPr>
      <t xml:space="preserve"> (Itemize)</t>
    </r>
  </si>
  <si>
    <r>
      <t xml:space="preserve"> SUPPLIES</t>
    </r>
    <r>
      <rPr>
        <i/>
        <sz val="9"/>
        <rFont val="Arial"/>
        <family val="2"/>
      </rPr>
      <t xml:space="preserve"> (Itemize by category)</t>
    </r>
  </si>
  <si>
    <r>
      <t xml:space="preserve"> ALTERATIONS AND RENOVATIONS </t>
    </r>
    <r>
      <rPr>
        <i/>
        <sz val="9"/>
        <rFont val="Arial"/>
        <family val="2"/>
      </rPr>
      <t>(Itemize by category)</t>
    </r>
  </si>
  <si>
    <r>
      <t xml:space="preserve"> OTHER EXPENSES </t>
    </r>
    <r>
      <rPr>
        <i/>
        <sz val="9"/>
        <rFont val="Arial"/>
        <family val="2"/>
      </rPr>
      <t>(Itemize by category)</t>
    </r>
  </si>
  <si>
    <t xml:space="preserve"> FROM        </t>
  </si>
  <si>
    <t xml:space="preserve">                   Page </t>
  </si>
  <si>
    <t xml:space="preserve"> INPATIENT</t>
  </si>
  <si>
    <t xml:space="preserve"> OUTPATIENT</t>
  </si>
  <si>
    <t xml:space="preserve"> (from Form Page 4)</t>
  </si>
  <si>
    <t>Form Page 5</t>
  </si>
  <si>
    <t>BUDGET FOR ENTIRE PROPOSED PROJECT PERIOD</t>
  </si>
  <si>
    <t>CONSORTIUM/ CONTRACTUAL COSTS</t>
  </si>
  <si>
    <t xml:space="preserve">    TOTALS</t>
  </si>
  <si>
    <t xml:space="preserve">      F&amp;A</t>
  </si>
  <si>
    <t>INITIAL BUDGET    PERIOD</t>
  </si>
  <si>
    <t xml:space="preserve">                              Page</t>
  </si>
  <si>
    <r>
      <t xml:space="preserve">2.  ASSURANCES/CERTIFICATIONS </t>
    </r>
    <r>
      <rPr>
        <b/>
        <i/>
        <sz val="11"/>
        <rFont val="Arial"/>
        <family val="2"/>
      </rPr>
      <t>(See instructions.)</t>
    </r>
  </si>
  <si>
    <r>
      <t xml:space="preserve">3. FACILITIES AND ADMINISTRATION COSTS (F&amp;A)/ INDIRECT COSTS. </t>
    </r>
    <r>
      <rPr>
        <sz val="11"/>
        <rFont val="Arial"/>
        <family val="2"/>
      </rPr>
      <t>See specific instructions.</t>
    </r>
  </si>
  <si>
    <r>
      <t xml:space="preserve"> TYPE OF APPLICATION</t>
    </r>
    <r>
      <rPr>
        <sz val="11"/>
        <rFont val="Arial"/>
        <family val="2"/>
      </rPr>
      <t xml:space="preserve"> </t>
    </r>
    <r>
      <rPr>
        <i/>
        <sz val="11"/>
        <rFont val="Arial"/>
        <family val="2"/>
      </rPr>
      <t>(Check all that apply.)</t>
    </r>
  </si>
  <si>
    <t xml:space="preserve">  SUPPLEMENT to grant number:</t>
  </si>
  <si>
    <t xml:space="preserve">  CHANGE of principal investigator/program director.</t>
  </si>
  <si>
    <t xml:space="preserve">  Name of former principal investigator/program director:</t>
  </si>
  <si>
    <t xml:space="preserve">  (This application is for additional funds to supplement a currently funded grant.)</t>
  </si>
  <si>
    <t xml:space="preserve"> REVISION of application number:</t>
  </si>
  <si>
    <t xml:space="preserve"> COMPETING CONTINUATION of grant number:</t>
  </si>
  <si>
    <t xml:space="preserve"> (This application replaces a prior unfunded version of a new, competing continuation, or supplemental application.)</t>
  </si>
  <si>
    <t xml:space="preserve"> (This application is to extend a funded grant beyond its current project period.)</t>
  </si>
  <si>
    <t xml:space="preserve"> TEL:</t>
  </si>
  <si>
    <t xml:space="preserve">  Type</t>
  </si>
  <si>
    <t xml:space="preserve">  Review Group</t>
  </si>
  <si>
    <t xml:space="preserve">  Council/Board (Month, Year)</t>
  </si>
  <si>
    <t>Number</t>
  </si>
  <si>
    <t>Formerly</t>
  </si>
  <si>
    <t>Date Received</t>
  </si>
  <si>
    <t>FAX</t>
  </si>
  <si>
    <t xml:space="preserve"> Activity</t>
  </si>
  <si>
    <r>
      <t xml:space="preserve">1. PROGRAM INCOME </t>
    </r>
    <r>
      <rPr>
        <b/>
        <i/>
        <sz val="11.5"/>
        <rFont val="Arial"/>
        <family val="2"/>
      </rPr>
      <t>(See instructions.)</t>
    </r>
  </si>
  <si>
    <t xml:space="preserve">CHECKLIST </t>
  </si>
  <si>
    <t xml:space="preserve">                 Budget Period</t>
  </si>
  <si>
    <t xml:space="preserve">                                    Anticipated Amount</t>
  </si>
  <si>
    <t xml:space="preserve">      No Facilities and Administration Costs Requested.</t>
  </si>
  <si>
    <t xml:space="preserve"> a.  Initial budget period:</t>
  </si>
  <si>
    <t xml:space="preserve"> b.  02 year</t>
  </si>
  <si>
    <t xml:space="preserve"> c.  03 year</t>
  </si>
  <si>
    <t xml:space="preserve"> d.  04 year</t>
  </si>
  <si>
    <t xml:space="preserve"> e.  05 year</t>
  </si>
  <si>
    <t xml:space="preserve">Amount of base:  $    </t>
  </si>
  <si>
    <t xml:space="preserve"> x Rate applied</t>
  </si>
  <si>
    <t xml:space="preserve">Checklist Form Page    </t>
  </si>
  <si>
    <r>
      <t xml:space="preserve">                 Other base</t>
    </r>
    <r>
      <rPr>
        <i/>
        <sz val="10"/>
        <rFont val="Arial"/>
        <family val="2"/>
      </rPr>
      <t xml:space="preserve"> (Explain)</t>
    </r>
  </si>
  <si>
    <t xml:space="preserve">        Previously reported</t>
  </si>
  <si>
    <t xml:space="preserve">        Not previously reported</t>
  </si>
  <si>
    <t xml:space="preserve">                              Source(s)</t>
  </si>
  <si>
    <t xml:space="preserve">  DHHS Agreement dated:</t>
  </si>
  <si>
    <t xml:space="preserve">  DHHS Agreement being negotiated with</t>
  </si>
  <si>
    <t xml:space="preserve">  No DHHS Agreement, but rate established with</t>
  </si>
  <si>
    <t xml:space="preserve">  Salary and wages base</t>
  </si>
  <si>
    <r>
      <t xml:space="preserve">Explanation </t>
    </r>
    <r>
      <rPr>
        <i/>
        <sz val="10.5"/>
        <rFont val="Arial"/>
        <family val="2"/>
      </rPr>
      <t>(Attach separate sheet, if necessary.)</t>
    </r>
    <r>
      <rPr>
        <sz val="10.5"/>
        <rFont val="Arial"/>
        <family val="2"/>
      </rPr>
      <t>:</t>
    </r>
  </si>
  <si>
    <r>
      <t xml:space="preserve">  Off-site, other special rate, or more than one rate involved</t>
    </r>
    <r>
      <rPr>
        <i/>
        <sz val="10.5"/>
        <rFont val="Arial"/>
        <family val="2"/>
      </rPr>
      <t xml:space="preserve"> (Explain)</t>
    </r>
  </si>
  <si>
    <t xml:space="preserve">       Regional Office.</t>
  </si>
  <si>
    <t xml:space="preserve"> % = F&amp;A costs             $</t>
  </si>
  <si>
    <t xml:space="preserve"> TOTAL F&amp;A Costs       $</t>
  </si>
  <si>
    <r>
      <t>Explanation of F&amp;A Costs</t>
    </r>
    <r>
      <rPr>
        <sz val="12"/>
        <rFont val="Arial"/>
        <family val="2"/>
      </rPr>
      <t>:</t>
    </r>
  </si>
  <si>
    <t>X</t>
  </si>
  <si>
    <t xml:space="preserve">X     </t>
  </si>
  <si>
    <t>PATIENT      CARE         COSTS</t>
  </si>
  <si>
    <t>TRAVEL</t>
  </si>
  <si>
    <t>3h.</t>
  </si>
  <si>
    <t xml:space="preserve">  eRA Commons User Name</t>
  </si>
  <si>
    <t xml:space="preserve">OMB No.—0925-0001  </t>
  </si>
  <si>
    <t>Do not exceed character length restrictions, including spaces.</t>
  </si>
  <si>
    <t>Form Approved Through 09/30/2007</t>
  </si>
  <si>
    <t>5b. Animal welfare assurance no.</t>
  </si>
  <si>
    <t xml:space="preserve">               Date</t>
  </si>
  <si>
    <t xml:space="preserve"> 5a.     If "Yes," IACUC approval</t>
  </si>
  <si>
    <t>3b.   DEGREE(S)</t>
  </si>
  <si>
    <t>E-MAIL ADDRESS:</t>
  </si>
  <si>
    <r>
      <t>3d.   MAILING ADDRESS</t>
    </r>
    <r>
      <rPr>
        <i/>
        <sz val="9"/>
        <rFont val="Arial"/>
        <family val="2"/>
      </rPr>
      <t xml:space="preserve"> (Street, city, state, zip code)</t>
    </r>
  </si>
  <si>
    <r>
      <t xml:space="preserve">1.   TITLE OF PROJECT </t>
    </r>
    <r>
      <rPr>
        <i/>
        <sz val="9"/>
        <rFont val="Arial"/>
        <family val="2"/>
      </rPr>
      <t>(Do not exceed 81 characters, including spaces and punctuation.)</t>
    </r>
  </si>
  <si>
    <t>2.   RESPONSE TO SPECIFIC REQUEST FOR APPLICATIONS OR PROGRAM ANNOUNCEMENT OR SOLICITATION</t>
  </si>
  <si>
    <t xml:space="preserve">3.  PRINCIPAL INVESTIGATOR/PROGRAM DIRECTOR </t>
  </si>
  <si>
    <r>
      <t>3a.  NAME</t>
    </r>
    <r>
      <rPr>
        <i/>
        <sz val="9"/>
        <rFont val="Arial"/>
        <family val="2"/>
      </rPr>
      <t xml:space="preserve"> </t>
    </r>
    <r>
      <rPr>
        <sz val="9"/>
        <rFont val="Arial"/>
        <family val="2"/>
      </rPr>
      <t>(Last, first, middle)</t>
    </r>
  </si>
  <si>
    <t>3c.  POSITION TITLE</t>
  </si>
  <si>
    <t>3e.  DEPARTMENT, SERVICE, LABORATORY, OR EQUIVALENT</t>
  </si>
  <si>
    <t>3f.  MAJOR SUBDIVISION</t>
  </si>
  <si>
    <r>
      <t>3g.  TELEPHONE AND FAX</t>
    </r>
    <r>
      <rPr>
        <i/>
        <sz val="9"/>
        <rFont val="Arial"/>
        <family val="2"/>
      </rPr>
      <t xml:space="preserve"> (Area code, number and extension)</t>
    </r>
  </si>
  <si>
    <t>4. HUMAN SUBJECTS</t>
  </si>
  <si>
    <t>4b.  Human Subjects Assurance No.</t>
  </si>
  <si>
    <t>6.  DATES OF PROPOSED PERIOD OF</t>
  </si>
  <si>
    <r>
      <t xml:space="preserve">     SUPPORT </t>
    </r>
    <r>
      <rPr>
        <i/>
        <sz val="9"/>
        <rFont val="Arial"/>
        <family val="2"/>
      </rPr>
      <t>(month, day, year--MM/DD/YY)</t>
    </r>
  </si>
  <si>
    <t>7. COSTS REQUESTED FOR INITIAL</t>
  </si>
  <si>
    <t>8.  COSTS REQUESTED FOR PROPOSED</t>
  </si>
  <si>
    <t>7a. Direct Costs ($)</t>
  </si>
  <si>
    <t>7b. Total Costs ($)</t>
  </si>
  <si>
    <t>8a. Direct Costs ($)</t>
  </si>
  <si>
    <t>8b. Total Costs ($)</t>
  </si>
  <si>
    <t>DATE</t>
  </si>
  <si>
    <t>SIGNATURE OF OFFICIAL NAMED IN 13.</t>
  </si>
  <si>
    <t>12. ADMINISTRATIVE OFFICIAL TO BE NOTIFIED IF AWARD IS MADE</t>
  </si>
  <si>
    <t>Name</t>
  </si>
  <si>
    <t>Title</t>
  </si>
  <si>
    <t>Address</t>
  </si>
  <si>
    <t>E-Mail</t>
  </si>
  <si>
    <t>13.  OFFICIAL SIGNING FOR APPLICANT ORGANIZATION</t>
  </si>
  <si>
    <t>Tel:</t>
  </si>
  <si>
    <t>9.   APPLICANT ORGANIZATION</t>
  </si>
  <si>
    <t>10.   TYPE OF ORGANIZATION</t>
  </si>
  <si>
    <t>Cong. District</t>
  </si>
  <si>
    <t>4c.  Clinical Trial</t>
  </si>
  <si>
    <t xml:space="preserve">             No             Yes</t>
  </si>
  <si>
    <t xml:space="preserve">      4d.  NIH-defined Phase III </t>
  </si>
  <si>
    <t xml:space="preserve">      Clinical Trial              No           Yes</t>
  </si>
  <si>
    <t xml:space="preserve"> If "Yes," Exemption No. </t>
  </si>
  <si>
    <t>5. VERTEBRATE ANIMALS</t>
  </si>
  <si>
    <t>4a.  Research Exempt</t>
  </si>
  <si>
    <t xml:space="preserve">      Yes</t>
  </si>
  <si>
    <t>DUNS NO.</t>
  </si>
  <si>
    <t xml:space="preserve">          No               Yes</t>
  </si>
  <si>
    <t>From</t>
  </si>
  <si>
    <t>Through</t>
  </si>
  <si>
    <r>
      <t>Principal Investigator/Program Director</t>
    </r>
    <r>
      <rPr>
        <i/>
        <sz val="9"/>
        <rFont val="Arial"/>
        <family val="2"/>
      </rPr>
      <t xml:space="preserve"> </t>
    </r>
    <r>
      <rPr>
        <sz val="9"/>
        <rFont val="Arial"/>
        <family val="2"/>
      </rPr>
      <t>(Last, first, middle):</t>
    </r>
  </si>
  <si>
    <t>CONSORTIUM/CONTRACTUAL COSTS</t>
  </si>
  <si>
    <t xml:space="preserve">DIRECT COSTS </t>
  </si>
  <si>
    <t xml:space="preserve">FACILITIES AND ADMINISTRATION COSTS </t>
  </si>
  <si>
    <r>
      <t xml:space="preserve"> TOTAL DIRECT COSTS FOR INITIAL BUDGET PERIOD</t>
    </r>
    <r>
      <rPr>
        <i/>
        <sz val="12"/>
        <rFont val="Arial"/>
        <family val="2"/>
      </rPr>
      <t/>
    </r>
  </si>
  <si>
    <r>
      <t xml:space="preserve"> SUBTOTAL DIRECT COSTS FOR INITIAL BUDGET PERIOD </t>
    </r>
    <r>
      <rPr>
        <i/>
        <sz val="9"/>
        <rFont val="Arial"/>
        <family val="2"/>
      </rPr>
      <t>(Item 7a, Face Page)</t>
    </r>
  </si>
  <si>
    <t>CONSULTANT COSTS</t>
  </si>
  <si>
    <t>EQUIPMENT</t>
  </si>
  <si>
    <t>SUPPLIES</t>
  </si>
  <si>
    <t>OTHER EXPENSES</t>
  </si>
  <si>
    <t>TOTAL DIRECT COSTS</t>
  </si>
  <si>
    <t xml:space="preserve">Principal Investigator/Program Director (Last, first, middle):    </t>
  </si>
  <si>
    <r>
      <t xml:space="preserve">PERSONNEL:   </t>
    </r>
    <r>
      <rPr>
        <i/>
        <sz val="9.5"/>
        <rFont val="arial"/>
        <family val="2"/>
      </rPr>
      <t xml:space="preserve">Salary and fringe </t>
    </r>
    <r>
      <rPr>
        <i/>
        <sz val="9.5"/>
        <rFont val="arial"/>
        <family val="2"/>
      </rPr>
      <t xml:space="preserve">benefits. Applicant organization          </t>
    </r>
    <r>
      <rPr>
        <i/>
        <sz val="9.5"/>
        <rFont val="arial"/>
        <family val="2"/>
      </rPr>
      <t>only.</t>
    </r>
  </si>
  <si>
    <t>ALTERATIONS AND     RENOVATIONS</t>
  </si>
  <si>
    <r>
      <t>SUBTOTAL DIRECT COSTS</t>
    </r>
    <r>
      <rPr>
        <b/>
        <sz val="12"/>
        <rFont val="Arial"/>
        <family val="2"/>
      </rPr>
      <t xml:space="preserve">                   </t>
    </r>
    <r>
      <rPr>
        <i/>
        <sz val="12"/>
        <rFont val="Arial"/>
        <family val="2"/>
      </rPr>
      <t>(Sum = Item 8a, Face Page)</t>
    </r>
  </si>
  <si>
    <t>TOTAL DIRECT COSTS FOR ENTIRE PROPOSED PROJECT PERIOD</t>
  </si>
  <si>
    <t>Principal Investigator/Program Director (Last, first, middle):</t>
  </si>
  <si>
    <t xml:space="preserve">  FOREIGN application </t>
  </si>
  <si>
    <t>List Country(ies) Involved:</t>
  </si>
  <si>
    <r>
      <t xml:space="preserve">CALCULATION* </t>
    </r>
    <r>
      <rPr>
        <i/>
        <sz val="11"/>
        <rFont val="Arial"/>
        <family val="2"/>
      </rPr>
      <t xml:space="preserve"> (The entire grant application, including the Checklist, will be reproduced and provided to peer reviewers as confidential information.)</t>
    </r>
  </si>
  <si>
    <t xml:space="preserve">  CHANGE of Grantee Institution.     Name of former institution:</t>
  </si>
  <si>
    <t xml:space="preserve">       Domestic grant with foreign component</t>
  </si>
  <si>
    <r>
      <t xml:space="preserve"> NEW application.  </t>
    </r>
    <r>
      <rPr>
        <i/>
        <sz val="10.5"/>
        <rFont val="Arial"/>
        <family val="2"/>
      </rPr>
      <t>(This application is being submitted to the PHS for the first time.)</t>
    </r>
  </si>
  <si>
    <t>Number of Yrs</t>
  </si>
  <si>
    <t>Avg per Year</t>
  </si>
  <si>
    <t>Number of Modules</t>
  </si>
  <si>
    <t>BUDGET JUSTIFICATION PAGE</t>
  </si>
  <si>
    <t>MODULAR RESEARCH GRANT APPLICATION</t>
  </si>
  <si>
    <t>Stop Typing Here</t>
  </si>
  <si>
    <t>Modular Budget Format Page</t>
  </si>
  <si>
    <r>
      <t xml:space="preserve">Principal Investigator/Program Director </t>
    </r>
    <r>
      <rPr>
        <i/>
        <sz val="9"/>
        <rFont val="Arial"/>
        <family val="2"/>
      </rPr>
      <t>(Last, first, middle):</t>
    </r>
  </si>
  <si>
    <r>
      <t xml:space="preserve">                   Page  </t>
    </r>
    <r>
      <rPr>
        <u/>
        <sz val="9"/>
        <rFont val="Arial"/>
        <family val="2"/>
      </rPr>
      <t xml:space="preserve"> 4 </t>
    </r>
  </si>
  <si>
    <t>Initial Period</t>
  </si>
  <si>
    <t>DC less Consortium F&amp;A</t>
  </si>
  <si>
    <t>Consortium F&amp;A</t>
  </si>
  <si>
    <t>(Item 7a, Face Page)</t>
  </si>
  <si>
    <t>(Item 8a, Face Page)</t>
  </si>
  <si>
    <t>Sum Total              (For Entire Project Period)</t>
  </si>
  <si>
    <t>Months Devoted to Project</t>
  </si>
  <si>
    <t>Cal. Mnths</t>
  </si>
  <si>
    <t>Acad. Mnths</t>
  </si>
  <si>
    <t>Sum. Mnths</t>
  </si>
  <si>
    <t>INST. BASE SALARY</t>
  </si>
  <si>
    <t>Fringe Rate</t>
  </si>
  <si>
    <t>FTE %</t>
  </si>
  <si>
    <t>Appt Type</t>
  </si>
  <si>
    <t>Cal</t>
  </si>
  <si>
    <t>Acad</t>
  </si>
  <si>
    <t>Sum</t>
  </si>
  <si>
    <t xml:space="preserve">  PHS 398 (Rev. 04/06)</t>
  </si>
  <si>
    <t xml:space="preserve">   PHS 398 (Rev. 04/06)</t>
  </si>
  <si>
    <t>enter here</t>
  </si>
  <si>
    <t xml:space="preserve">(313) </t>
  </si>
  <si>
    <t>00002460</t>
  </si>
  <si>
    <t>A3310-01</t>
  </si>
  <si>
    <t>Wayne State University</t>
  </si>
  <si>
    <t>Sponsored Program Administration</t>
  </si>
  <si>
    <t>5057 Woodwared, Ste 6402</t>
  </si>
  <si>
    <t>Detroit, MI  48202</t>
  </si>
  <si>
    <t>1-386-02-8429-A1</t>
  </si>
  <si>
    <t>00-196-2224</t>
  </si>
  <si>
    <t>orspsmail@wayne.edu</t>
  </si>
  <si>
    <t>Grant and Contract Officer III</t>
  </si>
  <si>
    <t>Detroit, MI</t>
  </si>
  <si>
    <t>Gail L. Ryan</t>
  </si>
  <si>
    <t>Sr. Director</t>
  </si>
  <si>
    <t>5057 Woodward, Ste 13202</t>
  </si>
  <si>
    <t>(313) 577-3726</t>
  </si>
  <si>
    <t>(313) 577-5055</t>
  </si>
  <si>
    <t>DHHS Agreement dated 4/29/10</t>
  </si>
</sst>
</file>

<file path=xl/styles.xml><?xml version="1.0" encoding="utf-8"?>
<styleSheet xmlns="http://schemas.openxmlformats.org/spreadsheetml/2006/main">
  <numFmts count="8">
    <numFmt numFmtId="164" formatCode="mm/dd/yy"/>
    <numFmt numFmtId="165" formatCode="mm/dd/yy\ h:mm"/>
    <numFmt numFmtId="166" formatCode="General_)"/>
    <numFmt numFmtId="184" formatCode="#,##0.;\(#,##0\)"/>
    <numFmt numFmtId="192" formatCode="00"/>
    <numFmt numFmtId="193" formatCode="mm/dd/yy\ h:mm:ss"/>
    <numFmt numFmtId="198" formatCode="&quot;$&quot;#,##0"/>
    <numFmt numFmtId="210" formatCode="m/d/yy;@"/>
  </numFmts>
  <fonts count="88">
    <font>
      <sz val="10"/>
      <name val="Courier"/>
    </font>
    <font>
      <sz val="10"/>
      <name val="MS Sans Serif"/>
    </font>
    <font>
      <sz val="8"/>
      <name val="MS Sans Serif"/>
    </font>
    <font>
      <b/>
      <sz val="8"/>
      <name val="MS Sans Serif"/>
    </font>
    <font>
      <sz val="10"/>
      <name val="Geneva"/>
    </font>
    <font>
      <sz val="9"/>
      <name val="Geneva"/>
    </font>
    <font>
      <b/>
      <sz val="10"/>
      <name val="Helvetica"/>
    </font>
    <font>
      <sz val="10"/>
      <name val="Helvetica"/>
    </font>
    <font>
      <sz val="8"/>
      <name val="Helvetica"/>
    </font>
    <font>
      <b/>
      <sz val="9"/>
      <name val="Helvetica"/>
    </font>
    <font>
      <sz val="8"/>
      <name val="Tms Rmn"/>
    </font>
    <font>
      <b/>
      <sz val="8"/>
      <name val="Helvetica"/>
    </font>
    <font>
      <sz val="7"/>
      <name val="Helvetica"/>
      <family val="2"/>
    </font>
    <font>
      <i/>
      <sz val="8"/>
      <name val="Helvetica"/>
      <family val="2"/>
    </font>
    <font>
      <sz val="8"/>
      <name val="Helvetica"/>
      <family val="2"/>
    </font>
    <font>
      <b/>
      <sz val="8"/>
      <name val="Helvetica"/>
      <family val="2"/>
    </font>
    <font>
      <sz val="10"/>
      <name val="Helvetica"/>
      <family val="2"/>
    </font>
    <font>
      <sz val="9"/>
      <name val="Helvetica"/>
      <family val="2"/>
    </font>
    <font>
      <sz val="12"/>
      <name val="Times New Roman"/>
      <family val="1"/>
    </font>
    <font>
      <sz val="10"/>
      <color indexed="10"/>
      <name val="MS Sans Serif"/>
      <family val="2"/>
    </font>
    <font>
      <sz val="8"/>
      <color indexed="10"/>
      <name val="Helvetica"/>
      <family val="2"/>
    </font>
    <font>
      <b/>
      <sz val="8"/>
      <color indexed="10"/>
      <name val="Helvetica"/>
      <family val="2"/>
    </font>
    <font>
      <sz val="8"/>
      <color indexed="12"/>
      <name val="Helvetica"/>
      <family val="2"/>
    </font>
    <font>
      <b/>
      <sz val="8"/>
      <color indexed="14"/>
      <name val="Helvetica"/>
      <family val="2"/>
    </font>
    <font>
      <b/>
      <sz val="8"/>
      <color indexed="12"/>
      <name val="Helvetica"/>
      <family val="2"/>
    </font>
    <font>
      <b/>
      <sz val="8"/>
      <color indexed="18"/>
      <name val="Helvetica"/>
      <family val="2"/>
    </font>
    <font>
      <b/>
      <sz val="14"/>
      <name val="Helvetica"/>
      <family val="2"/>
    </font>
    <font>
      <b/>
      <sz val="8"/>
      <color indexed="8"/>
      <name val="Helvetica"/>
    </font>
    <font>
      <b/>
      <i/>
      <u/>
      <sz val="8"/>
      <name val="Helvetica"/>
    </font>
    <font>
      <sz val="8"/>
      <color indexed="32"/>
      <name val="Helvetica"/>
      <family val="2"/>
    </font>
    <font>
      <u/>
      <sz val="12"/>
      <name val="Times New Roman"/>
      <family val="1"/>
    </font>
    <font>
      <sz val="8"/>
      <color indexed="81"/>
      <name val="Tahoma"/>
    </font>
    <font>
      <sz val="8"/>
      <color indexed="81"/>
      <name val="Tahoma"/>
      <family val="2"/>
    </font>
    <font>
      <b/>
      <sz val="8"/>
      <color indexed="81"/>
      <name val="Tahoma"/>
      <family val="2"/>
    </font>
    <font>
      <sz val="8"/>
      <name val="Arial"/>
      <family val="2"/>
    </font>
    <font>
      <sz val="7"/>
      <name val="Arial"/>
      <family val="2"/>
    </font>
    <font>
      <i/>
      <sz val="8"/>
      <name val="Arial"/>
      <family val="2"/>
    </font>
    <font>
      <i/>
      <sz val="9"/>
      <name val="Arial"/>
      <family val="2"/>
    </font>
    <font>
      <sz val="9"/>
      <name val="Arial"/>
      <family val="2"/>
    </font>
    <font>
      <b/>
      <sz val="9"/>
      <name val="Arial"/>
      <family val="2"/>
    </font>
    <font>
      <sz val="10"/>
      <name val="Arial"/>
      <family val="2"/>
    </font>
    <font>
      <sz val="7.5"/>
      <name val="Arial"/>
      <family val="2"/>
    </font>
    <font>
      <b/>
      <sz val="10"/>
      <name val="Arial"/>
      <family val="2"/>
    </font>
    <font>
      <b/>
      <sz val="8"/>
      <name val="Arial"/>
      <family val="2"/>
    </font>
    <font>
      <sz val="12"/>
      <name val="Arial"/>
      <family val="2"/>
    </font>
    <font>
      <sz val="11.5"/>
      <name val="Arial"/>
      <family val="2"/>
    </font>
    <font>
      <b/>
      <sz val="12"/>
      <name val="Arial"/>
      <family val="2"/>
    </font>
    <font>
      <b/>
      <sz val="14"/>
      <name val="Arial"/>
      <family val="2"/>
    </font>
    <font>
      <b/>
      <sz val="11"/>
      <name val="Arial"/>
      <family val="2"/>
    </font>
    <font>
      <i/>
      <sz val="12"/>
      <name val="Arial"/>
      <family val="2"/>
    </font>
    <font>
      <i/>
      <sz val="10"/>
      <name val="Arial"/>
      <family val="2"/>
    </font>
    <font>
      <b/>
      <sz val="11.5"/>
      <name val="Arial"/>
      <family val="2"/>
    </font>
    <font>
      <i/>
      <sz val="11"/>
      <name val="Arial"/>
      <family val="2"/>
    </font>
    <font>
      <sz val="12.5"/>
      <name val="Arial"/>
      <family val="2"/>
    </font>
    <font>
      <sz val="14"/>
      <name val="Arial"/>
      <family val="2"/>
    </font>
    <font>
      <sz val="9.5"/>
      <name val="Arial"/>
      <family val="2"/>
    </font>
    <font>
      <i/>
      <sz val="9.5"/>
      <name val="arial"/>
      <family val="2"/>
    </font>
    <font>
      <sz val="9.5"/>
      <name val="Courier"/>
    </font>
    <font>
      <sz val="11"/>
      <name val="Arial"/>
      <family val="2"/>
    </font>
    <font>
      <b/>
      <sz val="16"/>
      <name val="Arial"/>
      <family val="2"/>
    </font>
    <font>
      <b/>
      <i/>
      <sz val="11"/>
      <name val="Arial"/>
      <family val="2"/>
    </font>
    <font>
      <sz val="10.5"/>
      <name val="Arial"/>
      <family val="2"/>
    </font>
    <font>
      <i/>
      <sz val="10.5"/>
      <name val="Arial"/>
      <family val="2"/>
    </font>
    <font>
      <sz val="10"/>
      <name val="MS Sans Serif"/>
      <family val="2"/>
    </font>
    <font>
      <b/>
      <i/>
      <sz val="11.5"/>
      <name val="Arial"/>
      <family val="2"/>
    </font>
    <font>
      <b/>
      <i/>
      <sz val="12"/>
      <name val="Arial"/>
      <family val="2"/>
    </font>
    <font>
      <sz val="12"/>
      <name val="Helvetica"/>
      <family val="2"/>
    </font>
    <font>
      <u/>
      <sz val="12"/>
      <name val="Arial"/>
      <family val="2"/>
    </font>
    <font>
      <i/>
      <u/>
      <sz val="6"/>
      <name val="Helvetica"/>
      <family val="2"/>
    </font>
    <font>
      <sz val="10"/>
      <name val="Times New Roman"/>
      <family val="1"/>
    </font>
    <font>
      <sz val="11"/>
      <name val="Times New Roman"/>
      <family val="1"/>
    </font>
    <font>
      <b/>
      <sz val="12"/>
      <name val="Times New Roman"/>
      <family val="1"/>
    </font>
    <font>
      <sz val="9"/>
      <name val="Times New Roman"/>
    </font>
    <font>
      <b/>
      <sz val="7"/>
      <name val="Arial"/>
      <family val="2"/>
    </font>
    <font>
      <sz val="10"/>
      <name val="Courier"/>
    </font>
    <font>
      <b/>
      <sz val="13"/>
      <name val="Arial"/>
      <family val="2"/>
    </font>
    <font>
      <i/>
      <u/>
      <sz val="6"/>
      <name val="Arial"/>
      <family val="2"/>
    </font>
    <font>
      <b/>
      <sz val="10"/>
      <name val="Geneva"/>
    </font>
    <font>
      <sz val="16"/>
      <name val="Arial"/>
      <family val="2"/>
    </font>
    <font>
      <u/>
      <sz val="7.5"/>
      <color indexed="12"/>
      <name val="Courier"/>
    </font>
    <font>
      <sz val="11"/>
      <name val="Helvetica"/>
      <family val="2"/>
    </font>
    <font>
      <b/>
      <sz val="12"/>
      <color indexed="10"/>
      <name val="Arial"/>
      <family val="2"/>
    </font>
    <font>
      <sz val="11"/>
      <color indexed="18"/>
      <name val="Arial"/>
      <family val="2"/>
    </font>
    <font>
      <u/>
      <sz val="9"/>
      <name val="Arial"/>
      <family val="2"/>
    </font>
    <font>
      <sz val="9"/>
      <name val="Arial"/>
    </font>
    <font>
      <sz val="13"/>
      <color indexed="9"/>
      <name val="Arial"/>
    </font>
    <font>
      <sz val="12"/>
      <name val="Arial"/>
    </font>
    <font>
      <u/>
      <sz val="12"/>
      <color indexed="12"/>
      <name val="Arial"/>
      <family val="2"/>
    </font>
  </fonts>
  <fills count="3">
    <fill>
      <patternFill patternType="none"/>
    </fill>
    <fill>
      <patternFill patternType="gray125"/>
    </fill>
    <fill>
      <patternFill patternType="solid">
        <fgColor indexed="47"/>
        <bgColor indexed="64"/>
      </patternFill>
    </fill>
  </fills>
  <borders count="28">
    <border>
      <left/>
      <right/>
      <top/>
      <bottom/>
      <diagonal/>
    </border>
    <border>
      <left style="double">
        <color indexed="64"/>
      </left>
      <right/>
      <top style="double">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right style="double">
        <color indexed="64"/>
      </right>
      <top style="double">
        <color indexed="64"/>
      </top>
      <bottom style="double">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ck">
        <color indexed="64"/>
      </bottom>
      <diagonal/>
    </border>
    <border>
      <left/>
      <right/>
      <top style="medium">
        <color indexed="64"/>
      </top>
      <bottom/>
      <diagonal/>
    </border>
  </borders>
  <cellStyleXfs count="6">
    <xf numFmtId="166" fontId="0" fillId="0" borderId="0"/>
    <xf numFmtId="0" fontId="79" fillId="0" borderId="0" applyNumberFormat="0" applyFill="0" applyBorder="0" applyAlignment="0" applyProtection="0">
      <alignment vertical="top"/>
      <protection locked="0"/>
    </xf>
    <xf numFmtId="0" fontId="19" fillId="0" borderId="0"/>
    <xf numFmtId="0" fontId="1" fillId="0" borderId="0"/>
    <xf numFmtId="0" fontId="4" fillId="0" borderId="0"/>
    <xf numFmtId="0" fontId="5" fillId="0" borderId="0" applyProtection="0"/>
  </cellStyleXfs>
  <cellXfs count="759">
    <xf numFmtId="166" fontId="0" fillId="0" borderId="0" xfId="0"/>
    <xf numFmtId="0" fontId="4" fillId="0" borderId="0" xfId="4"/>
    <xf numFmtId="184" fontId="10" fillId="0" borderId="0" xfId="4" applyNumberFormat="1" applyFont="1" applyBorder="1"/>
    <xf numFmtId="0" fontId="7" fillId="0" borderId="0" xfId="4" applyFont="1" applyAlignment="1">
      <alignment horizontal="right"/>
    </xf>
    <xf numFmtId="0" fontId="2" fillId="0" borderId="0" xfId="2" applyFont="1" applyBorder="1"/>
    <xf numFmtId="0" fontId="14" fillId="0" borderId="0" xfId="5" applyFont="1" applyAlignment="1"/>
    <xf numFmtId="0" fontId="14" fillId="0" borderId="0" xfId="4" applyFont="1"/>
    <xf numFmtId="0" fontId="10" fillId="0" borderId="0" xfId="4" applyFont="1" applyBorder="1"/>
    <xf numFmtId="0" fontId="4" fillId="0" borderId="1" xfId="4" applyFont="1" applyBorder="1" applyAlignment="1">
      <alignment horizontal="right" vertical="top" wrapText="1"/>
    </xf>
    <xf numFmtId="0" fontId="16" fillId="0" borderId="0" xfId="5" applyFont="1" applyAlignment="1"/>
    <xf numFmtId="0" fontId="14" fillId="0" borderId="0" xfId="5" applyFont="1"/>
    <xf numFmtId="166" fontId="14" fillId="0" borderId="0" xfId="0" applyFont="1"/>
    <xf numFmtId="0" fontId="3" fillId="0" borderId="0" xfId="2" applyFont="1" applyBorder="1" applyAlignment="1">
      <alignment vertical="top"/>
    </xf>
    <xf numFmtId="0" fontId="3" fillId="0" borderId="0" xfId="2" applyFont="1" applyBorder="1" applyAlignment="1"/>
    <xf numFmtId="0" fontId="14" fillId="0" borderId="0" xfId="2" applyFont="1" applyBorder="1"/>
    <xf numFmtId="166" fontId="14" fillId="0" borderId="0" xfId="0" applyFont="1" applyBorder="1"/>
    <xf numFmtId="0" fontId="3" fillId="0" borderId="0" xfId="2" applyFont="1" applyBorder="1" applyAlignment="1">
      <alignment vertical="center"/>
    </xf>
    <xf numFmtId="166" fontId="14" fillId="0" borderId="0" xfId="0" applyFont="1" applyBorder="1" applyAlignment="1" applyProtection="1">
      <alignment horizontal="left"/>
    </xf>
    <xf numFmtId="166" fontId="14" fillId="0" borderId="0" xfId="0" applyFont="1" applyAlignment="1" applyProtection="1">
      <alignment horizontal="left"/>
    </xf>
    <xf numFmtId="166" fontId="13" fillId="0" borderId="0" xfId="0" applyFont="1" applyBorder="1" applyAlignment="1">
      <alignment horizontal="centerContinuous"/>
    </xf>
    <xf numFmtId="166" fontId="15" fillId="0" borderId="0" xfId="0" applyFont="1" applyBorder="1" applyAlignment="1" applyProtection="1">
      <alignment horizontal="centerContinuous" vertical="center"/>
    </xf>
    <xf numFmtId="166" fontId="15" fillId="0" borderId="0" xfId="0" applyFont="1" applyBorder="1" applyAlignment="1">
      <alignment horizontal="centerContinuous" vertical="center"/>
    </xf>
    <xf numFmtId="166" fontId="20" fillId="0" borderId="0" xfId="0" applyFont="1" applyBorder="1"/>
    <xf numFmtId="166" fontId="15" fillId="0" borderId="0" xfId="0" applyFont="1"/>
    <xf numFmtId="166" fontId="14" fillId="0" borderId="0" xfId="0" applyFont="1" applyAlignment="1">
      <alignment vertical="top"/>
    </xf>
    <xf numFmtId="166" fontId="14" fillId="0" borderId="0" xfId="0" applyFont="1" applyAlignment="1" applyProtection="1">
      <alignment horizontal="left" vertical="top"/>
    </xf>
    <xf numFmtId="166" fontId="14" fillId="0" borderId="0" xfId="0" applyFont="1" applyBorder="1" applyAlignment="1">
      <alignment vertical="top"/>
    </xf>
    <xf numFmtId="166" fontId="15" fillId="0" borderId="0" xfId="0" applyFont="1" applyAlignment="1">
      <alignment horizontal="right"/>
    </xf>
    <xf numFmtId="166" fontId="21" fillId="0" borderId="0" xfId="0" applyFont="1" applyAlignment="1">
      <alignment horizontal="right"/>
    </xf>
    <xf numFmtId="166" fontId="24" fillId="0" borderId="0" xfId="0" applyFont="1" applyAlignment="1">
      <alignment horizontal="right"/>
    </xf>
    <xf numFmtId="166" fontId="23" fillId="0" borderId="0" xfId="0" applyFont="1" applyAlignment="1">
      <alignment horizontal="right"/>
    </xf>
    <xf numFmtId="166" fontId="25" fillId="0" borderId="0" xfId="0" applyFont="1" applyAlignment="1">
      <alignment horizontal="right"/>
    </xf>
    <xf numFmtId="166" fontId="13" fillId="0" borderId="0" xfId="0" applyFont="1" applyBorder="1" applyAlignment="1" applyProtection="1">
      <alignment horizontal="centerContinuous"/>
    </xf>
    <xf numFmtId="166" fontId="14" fillId="0" borderId="0" xfId="0" applyFont="1" applyBorder="1" applyAlignment="1" applyProtection="1">
      <alignment horizontal="centerContinuous" vertical="top"/>
    </xf>
    <xf numFmtId="166" fontId="14" fillId="0" borderId="0" xfId="0" applyFont="1" applyBorder="1" applyAlignment="1">
      <alignment horizontal="centerContinuous" vertical="top"/>
    </xf>
    <xf numFmtId="166" fontId="14" fillId="0" borderId="0" xfId="0" applyFont="1" applyBorder="1" applyAlignment="1" applyProtection="1">
      <alignment horizontal="left" vertical="top"/>
    </xf>
    <xf numFmtId="166" fontId="12" fillId="0" borderId="0" xfId="0" applyFont="1" applyBorder="1" applyAlignment="1">
      <alignment vertical="top"/>
    </xf>
    <xf numFmtId="166" fontId="14" fillId="0" borderId="0" xfId="0" applyFont="1" applyAlignment="1">
      <alignment vertical="center"/>
    </xf>
    <xf numFmtId="166" fontId="15" fillId="0" borderId="0" xfId="0" applyFont="1" applyAlignment="1">
      <alignment horizontal="centerContinuous" vertical="center"/>
    </xf>
    <xf numFmtId="166" fontId="12" fillId="0" borderId="0" xfId="0" applyFont="1" applyBorder="1" applyAlignment="1">
      <alignment horizontal="left" vertical="center"/>
    </xf>
    <xf numFmtId="166" fontId="14" fillId="0" borderId="0" xfId="0" quotePrefix="1" applyFont="1" applyBorder="1" applyAlignment="1" applyProtection="1">
      <alignment horizontal="left" vertical="top"/>
    </xf>
    <xf numFmtId="166" fontId="12" fillId="0" borderId="0" xfId="0" applyFont="1" applyBorder="1" applyAlignment="1" applyProtection="1">
      <alignment horizontal="left" vertical="top"/>
    </xf>
    <xf numFmtId="166" fontId="15" fillId="0" borderId="0" xfId="0" applyFont="1" applyBorder="1"/>
    <xf numFmtId="166" fontId="14" fillId="0" borderId="0" xfId="0" applyFont="1" applyBorder="1" applyAlignment="1" applyProtection="1">
      <alignment horizontal="right"/>
    </xf>
    <xf numFmtId="166" fontId="14" fillId="0" borderId="0" xfId="0" applyFont="1" applyBorder="1" applyAlignment="1" applyProtection="1"/>
    <xf numFmtId="166" fontId="18" fillId="0" borderId="0" xfId="0" applyFont="1" applyAlignment="1">
      <alignment vertical="center"/>
    </xf>
    <xf numFmtId="166" fontId="8" fillId="0" borderId="0" xfId="0" applyFont="1" applyBorder="1" applyAlignment="1">
      <alignment horizontal="centerContinuous"/>
    </xf>
    <xf numFmtId="0" fontId="14" fillId="0" borderId="0" xfId="5" applyFont="1" applyAlignment="1">
      <alignment vertical="top"/>
    </xf>
    <xf numFmtId="166" fontId="14" fillId="0" borderId="0" xfId="0" applyFont="1" applyAlignment="1">
      <alignment horizontal="centerContinuous" vertical="top"/>
    </xf>
    <xf numFmtId="165" fontId="14" fillId="0" borderId="0" xfId="0" applyNumberFormat="1" applyFont="1" applyBorder="1"/>
    <xf numFmtId="166" fontId="11" fillId="0" borderId="0" xfId="0" applyFont="1"/>
    <xf numFmtId="166" fontId="27" fillId="0" borderId="0" xfId="0" applyFont="1" applyAlignment="1">
      <alignment horizontal="center"/>
    </xf>
    <xf numFmtId="166" fontId="20" fillId="0" borderId="0" xfId="0" applyFont="1" applyBorder="1" applyAlignment="1" applyProtection="1">
      <alignment horizontal="left"/>
    </xf>
    <xf numFmtId="166" fontId="20" fillId="0" borderId="0" xfId="0" applyFont="1" applyBorder="1" applyAlignment="1" applyProtection="1">
      <alignment horizontal="fill"/>
    </xf>
    <xf numFmtId="166" fontId="20" fillId="0" borderId="0" xfId="0" applyFont="1" applyBorder="1" applyProtection="1"/>
    <xf numFmtId="166" fontId="20" fillId="0" borderId="0" xfId="0" applyFont="1" applyBorder="1" applyAlignment="1" applyProtection="1">
      <alignment horizontal="right"/>
    </xf>
    <xf numFmtId="166" fontId="14" fillId="0" borderId="0" xfId="0" applyFont="1" applyBorder="1" applyAlignment="1" applyProtection="1">
      <alignment vertical="center"/>
    </xf>
    <xf numFmtId="166" fontId="14" fillId="0" borderId="0" xfId="0" applyFont="1" applyAlignment="1" applyProtection="1">
      <alignment horizontal="right"/>
    </xf>
    <xf numFmtId="166" fontId="14" fillId="0" borderId="0" xfId="0" applyFont="1" applyAlignment="1" applyProtection="1">
      <alignment horizontal="right" vertical="top"/>
    </xf>
    <xf numFmtId="166" fontId="14" fillId="0" borderId="0" xfId="0" applyFont="1" applyBorder="1" applyProtection="1"/>
    <xf numFmtId="166" fontId="28" fillId="0" borderId="0" xfId="0" applyFont="1" applyAlignment="1">
      <alignment horizontal="right" vertical="center"/>
    </xf>
    <xf numFmtId="37" fontId="29" fillId="0" borderId="0" xfId="0" applyNumberFormat="1" applyFont="1" applyProtection="1"/>
    <xf numFmtId="37" fontId="29" fillId="0" borderId="0" xfId="0" applyNumberFormat="1" applyFont="1" applyAlignment="1" applyProtection="1">
      <alignment vertical="top"/>
    </xf>
    <xf numFmtId="166" fontId="22" fillId="0" borderId="0" xfId="0" applyFont="1" applyBorder="1" applyProtection="1"/>
    <xf numFmtId="166" fontId="14" fillId="0" borderId="0" xfId="0" applyFont="1" applyProtection="1"/>
    <xf numFmtId="166" fontId="18" fillId="0" borderId="0" xfId="0" applyFont="1"/>
    <xf numFmtId="3" fontId="18" fillId="0" borderId="0" xfId="0" applyNumberFormat="1" applyFont="1"/>
    <xf numFmtId="3" fontId="0" fillId="0" borderId="0" xfId="0" applyNumberFormat="1"/>
    <xf numFmtId="3" fontId="30" fillId="0" borderId="0" xfId="0" applyNumberFormat="1" applyFont="1"/>
    <xf numFmtId="166" fontId="34" fillId="0" borderId="0" xfId="0" applyFont="1" applyBorder="1"/>
    <xf numFmtId="166" fontId="35" fillId="0" borderId="0" xfId="0" applyFont="1" applyBorder="1" applyAlignment="1" applyProtection="1">
      <alignment horizontal="left"/>
    </xf>
    <xf numFmtId="166" fontId="35" fillId="0" borderId="0" xfId="0" applyFont="1" applyBorder="1" applyAlignment="1">
      <alignment horizontal="centerContinuous"/>
    </xf>
    <xf numFmtId="166" fontId="14" fillId="0" borderId="2" xfId="0" applyFont="1" applyBorder="1" applyAlignment="1" applyProtection="1">
      <alignment horizontal="centerContinuous"/>
    </xf>
    <xf numFmtId="166" fontId="14" fillId="0" borderId="2" xfId="0" applyFont="1" applyBorder="1" applyAlignment="1">
      <alignment horizontal="centerContinuous"/>
    </xf>
    <xf numFmtId="166" fontId="14" fillId="0" borderId="3" xfId="0" applyFont="1" applyBorder="1" applyAlignment="1" applyProtection="1">
      <alignment vertical="top"/>
    </xf>
    <xf numFmtId="166" fontId="14" fillId="0" borderId="3" xfId="0" applyFont="1" applyBorder="1" applyAlignment="1">
      <alignment vertical="top"/>
    </xf>
    <xf numFmtId="166" fontId="14" fillId="0" borderId="4" xfId="0" applyFont="1" applyBorder="1" applyAlignment="1">
      <alignment vertical="top"/>
    </xf>
    <xf numFmtId="166" fontId="13" fillId="0" borderId="0" xfId="0" applyFont="1" applyBorder="1" applyAlignment="1" applyProtection="1">
      <alignment horizontal="centerContinuous" vertical="top"/>
    </xf>
    <xf numFmtId="166" fontId="13" fillId="0" borderId="0" xfId="0" applyFont="1" applyBorder="1" applyAlignment="1">
      <alignment horizontal="centerContinuous" vertical="top"/>
    </xf>
    <xf numFmtId="166" fontId="14" fillId="0" borderId="2" xfId="0" applyFont="1" applyBorder="1" applyAlignment="1" applyProtection="1">
      <alignment vertical="top"/>
    </xf>
    <xf numFmtId="166" fontId="14" fillId="0" borderId="2" xfId="0" applyFont="1" applyBorder="1" applyAlignment="1">
      <alignment vertical="top"/>
    </xf>
    <xf numFmtId="166" fontId="14" fillId="0" borderId="5" xfId="0" applyFont="1" applyBorder="1" applyAlignment="1">
      <alignment vertical="top"/>
    </xf>
    <xf numFmtId="166" fontId="14" fillId="0" borderId="2" xfId="0" applyFont="1" applyBorder="1" applyProtection="1"/>
    <xf numFmtId="166" fontId="34" fillId="0" borderId="2" xfId="0" applyFont="1" applyBorder="1" applyAlignment="1">
      <alignment vertical="top"/>
    </xf>
    <xf numFmtId="166" fontId="36" fillId="0" borderId="6" xfId="0" applyFont="1" applyBorder="1" applyAlignment="1" applyProtection="1">
      <alignment vertical="top"/>
    </xf>
    <xf numFmtId="166" fontId="14" fillId="0" borderId="7" xfId="0" applyFont="1" applyBorder="1" applyAlignment="1">
      <alignment vertical="top"/>
    </xf>
    <xf numFmtId="166" fontId="14" fillId="0" borderId="8" xfId="0" applyFont="1" applyBorder="1" applyAlignment="1" applyProtection="1">
      <alignment horizontal="right" vertical="center"/>
      <protection locked="0"/>
    </xf>
    <xf numFmtId="166" fontId="11" fillId="0" borderId="0" xfId="0" applyFont="1" applyBorder="1" applyAlignment="1" applyProtection="1">
      <alignment horizontal="centerContinuous" vertical="center"/>
    </xf>
    <xf numFmtId="166" fontId="11" fillId="0" borderId="0" xfId="0" applyFont="1" applyBorder="1" applyAlignment="1" applyProtection="1">
      <alignment horizontal="left" vertical="center"/>
    </xf>
    <xf numFmtId="166" fontId="14" fillId="0" borderId="2" xfId="0" applyFont="1" applyBorder="1" applyAlignment="1" applyProtection="1">
      <alignment horizontal="left" vertical="top"/>
    </xf>
    <xf numFmtId="166" fontId="18" fillId="0" borderId="8" xfId="0" applyFont="1" applyBorder="1" applyAlignment="1" applyProtection="1">
      <alignment vertical="center"/>
    </xf>
    <xf numFmtId="166" fontId="18" fillId="0" borderId="9" xfId="0" applyFont="1" applyBorder="1" applyAlignment="1" applyProtection="1">
      <alignment vertical="center"/>
    </xf>
    <xf numFmtId="166" fontId="26" fillId="0" borderId="6" xfId="0" applyFont="1" applyBorder="1" applyAlignment="1" applyProtection="1">
      <alignment horizontal="centerContinuous" vertical="center"/>
    </xf>
    <xf numFmtId="166" fontId="14" fillId="0" borderId="6" xfId="0" applyFont="1" applyBorder="1"/>
    <xf numFmtId="166" fontId="14" fillId="0" borderId="7" xfId="0" applyFont="1" applyBorder="1"/>
    <xf numFmtId="166" fontId="35" fillId="0" borderId="7" xfId="0" applyFont="1" applyBorder="1"/>
    <xf numFmtId="166" fontId="14" fillId="0" borderId="10" xfId="0" applyFont="1" applyBorder="1"/>
    <xf numFmtId="166" fontId="14" fillId="0" borderId="8" xfId="0" applyFont="1" applyBorder="1"/>
    <xf numFmtId="166" fontId="11" fillId="0" borderId="4" xfId="0" applyFont="1" applyBorder="1" applyAlignment="1" applyProtection="1">
      <alignment horizontal="centerContinuous" vertical="center"/>
    </xf>
    <xf numFmtId="166" fontId="37" fillId="0" borderId="10" xfId="0" applyFont="1" applyBorder="1" applyAlignment="1" applyProtection="1">
      <alignment horizontal="centerContinuous" vertical="top"/>
    </xf>
    <xf numFmtId="166" fontId="38" fillId="0" borderId="11" xfId="0" applyFont="1" applyBorder="1" applyAlignment="1" applyProtection="1">
      <alignment horizontal="centerContinuous" vertical="top"/>
    </xf>
    <xf numFmtId="166" fontId="38" fillId="0" borderId="6" xfId="0" applyFont="1" applyBorder="1" applyAlignment="1" applyProtection="1">
      <alignment horizontal="centerContinuous" vertical="top"/>
    </xf>
    <xf numFmtId="166" fontId="38" fillId="0" borderId="11" xfId="0" applyFont="1" applyBorder="1" applyAlignment="1" applyProtection="1">
      <alignment vertical="top"/>
    </xf>
    <xf numFmtId="166" fontId="39" fillId="0" borderId="12" xfId="0" applyFont="1" applyBorder="1" applyAlignment="1" applyProtection="1">
      <alignment horizontal="left" vertical="center"/>
    </xf>
    <xf numFmtId="166" fontId="38" fillId="0" borderId="11" xfId="0" applyFont="1" applyBorder="1" applyAlignment="1" applyProtection="1">
      <alignment horizontal="left" vertical="top"/>
    </xf>
    <xf numFmtId="166" fontId="38" fillId="0" borderId="0" xfId="0" applyFont="1" applyBorder="1" applyAlignment="1">
      <alignment vertical="top"/>
    </xf>
    <xf numFmtId="166" fontId="38" fillId="0" borderId="0" xfId="0" applyFont="1" applyBorder="1" applyAlignment="1" applyProtection="1">
      <alignment vertical="center"/>
    </xf>
    <xf numFmtId="166" fontId="17" fillId="0" borderId="6" xfId="0" applyFont="1" applyBorder="1" applyAlignment="1" applyProtection="1">
      <alignment horizontal="left"/>
    </xf>
    <xf numFmtId="166" fontId="38" fillId="0" borderId="10" xfId="0" applyFont="1" applyBorder="1" applyAlignment="1">
      <alignment horizontal="left"/>
    </xf>
    <xf numFmtId="166" fontId="38" fillId="0" borderId="8" xfId="0" applyFont="1" applyBorder="1" applyAlignment="1">
      <alignment horizontal="left"/>
    </xf>
    <xf numFmtId="166" fontId="14" fillId="0" borderId="0" xfId="0" quotePrefix="1" applyFont="1" applyBorder="1" applyAlignment="1">
      <alignment vertical="top"/>
    </xf>
    <xf numFmtId="166" fontId="12" fillId="0" borderId="2" xfId="0" applyFont="1" applyBorder="1" applyAlignment="1">
      <alignment vertical="top"/>
    </xf>
    <xf numFmtId="166" fontId="14" fillId="0" borderId="5" xfId="0" applyFont="1" applyBorder="1"/>
    <xf numFmtId="166" fontId="12" fillId="0" borderId="5" xfId="0" applyFont="1" applyBorder="1" applyAlignment="1">
      <alignment vertical="top"/>
    </xf>
    <xf numFmtId="166" fontId="38" fillId="0" borderId="6" xfId="0" quotePrefix="1" applyFont="1" applyBorder="1" applyAlignment="1">
      <alignment vertical="top"/>
    </xf>
    <xf numFmtId="166" fontId="38" fillId="0" borderId="11" xfId="0" applyFont="1" applyBorder="1" applyAlignment="1">
      <alignment vertical="top"/>
    </xf>
    <xf numFmtId="166" fontId="38" fillId="0" borderId="0" xfId="0" applyFont="1" applyBorder="1"/>
    <xf numFmtId="166" fontId="34" fillId="0" borderId="0" xfId="0" applyFont="1" applyBorder="1" applyAlignment="1">
      <alignment horizontal="left"/>
    </xf>
    <xf numFmtId="166" fontId="34" fillId="0" borderId="0" xfId="0" applyFont="1" applyBorder="1" applyAlignment="1" applyProtection="1">
      <alignment horizontal="left"/>
    </xf>
    <xf numFmtId="166" fontId="34" fillId="0" borderId="0" xfId="0" applyNumberFormat="1" applyFont="1" applyBorder="1" applyAlignment="1">
      <alignment horizontal="left"/>
    </xf>
    <xf numFmtId="166" fontId="38" fillId="0" borderId="6" xfId="0" applyFont="1" applyBorder="1" applyAlignment="1" applyProtection="1">
      <alignment horizontal="left" vertical="top"/>
    </xf>
    <xf numFmtId="166" fontId="38" fillId="0" borderId="6" xfId="0" applyFont="1" applyBorder="1" applyAlignment="1">
      <alignment vertical="top"/>
    </xf>
    <xf numFmtId="0" fontId="6" fillId="0" borderId="0" xfId="5" applyFont="1" applyAlignment="1">
      <alignment horizontal="right" vertical="top"/>
    </xf>
    <xf numFmtId="166" fontId="14" fillId="0" borderId="5" xfId="0" applyFont="1" applyBorder="1" applyAlignment="1">
      <alignment horizontal="left" vertical="top"/>
    </xf>
    <xf numFmtId="166" fontId="9" fillId="0" borderId="11" xfId="0" applyFont="1" applyBorder="1" applyAlignment="1" applyProtection="1">
      <alignment horizontal="left" vertical="center"/>
    </xf>
    <xf numFmtId="166" fontId="39" fillId="0" borderId="0" xfId="0" applyFont="1" applyBorder="1" applyAlignment="1" applyProtection="1">
      <alignment horizontal="left" vertical="center"/>
    </xf>
    <xf numFmtId="166" fontId="38" fillId="0" borderId="8" xfId="0" applyFont="1" applyBorder="1" applyAlignment="1" applyProtection="1">
      <alignment horizontal="left" vertical="center"/>
    </xf>
    <xf numFmtId="166" fontId="14" fillId="0" borderId="8" xfId="0" applyFont="1" applyBorder="1" applyAlignment="1">
      <alignment vertical="center"/>
    </xf>
    <xf numFmtId="166" fontId="38" fillId="0" borderId="10" xfId="0" applyFont="1" applyBorder="1" applyAlignment="1" applyProtection="1">
      <alignment horizontal="left" vertical="center"/>
    </xf>
    <xf numFmtId="166" fontId="38" fillId="0" borderId="6" xfId="0" applyFont="1" applyBorder="1" applyAlignment="1" applyProtection="1">
      <alignment horizontal="left" vertical="center"/>
    </xf>
    <xf numFmtId="166" fontId="38" fillId="0" borderId="0" xfId="0" applyFont="1" applyBorder="1" applyAlignment="1" applyProtection="1">
      <alignment horizontal="left" vertical="center"/>
      <protection locked="0"/>
    </xf>
    <xf numFmtId="166" fontId="38" fillId="0" borderId="0" xfId="0" applyFont="1" applyBorder="1" applyAlignment="1" applyProtection="1">
      <alignment horizontal="left"/>
    </xf>
    <xf numFmtId="166" fontId="37" fillId="0" borderId="6" xfId="0" applyFont="1" applyBorder="1" applyAlignment="1" applyProtection="1">
      <alignment horizontal="centerContinuous" vertical="top"/>
    </xf>
    <xf numFmtId="166" fontId="38" fillId="0" borderId="0" xfId="0" applyFont="1" applyBorder="1" applyAlignment="1">
      <alignment horizontal="left"/>
    </xf>
    <xf numFmtId="166" fontId="34" fillId="0" borderId="2" xfId="0" applyFont="1" applyBorder="1" applyAlignment="1">
      <alignment horizontal="centerContinuous"/>
    </xf>
    <xf numFmtId="166" fontId="38" fillId="0" borderId="8" xfId="0" applyFont="1" applyBorder="1" applyAlignment="1">
      <alignment vertical="center"/>
    </xf>
    <xf numFmtId="166" fontId="34" fillId="0" borderId="6" xfId="0" applyFont="1" applyBorder="1"/>
    <xf numFmtId="166" fontId="34" fillId="0" borderId="6" xfId="0" applyFont="1" applyFill="1" applyBorder="1"/>
    <xf numFmtId="166" fontId="34" fillId="0" borderId="6" xfId="0" applyFont="1" applyBorder="1" applyAlignment="1">
      <alignment horizontal="left" vertical="center"/>
    </xf>
    <xf numFmtId="166" fontId="14" fillId="0" borderId="13" xfId="0" applyFont="1" applyBorder="1" applyAlignment="1">
      <alignment vertical="top"/>
    </xf>
    <xf numFmtId="166" fontId="38" fillId="0" borderId="2" xfId="0" applyFont="1" applyBorder="1" applyAlignment="1">
      <alignment vertical="top"/>
    </xf>
    <xf numFmtId="166" fontId="38" fillId="0" borderId="7" xfId="0" applyFont="1" applyBorder="1" applyAlignment="1">
      <alignment vertical="top"/>
    </xf>
    <xf numFmtId="166" fontId="37" fillId="0" borderId="6" xfId="0" applyFont="1" applyBorder="1" applyAlignment="1">
      <alignment horizontal="left" vertical="center"/>
    </xf>
    <xf numFmtId="166" fontId="40" fillId="0" borderId="0" xfId="0" applyFont="1" applyBorder="1" applyAlignment="1" applyProtection="1">
      <alignment horizontal="left" vertical="center"/>
      <protection locked="0"/>
    </xf>
    <xf numFmtId="166" fontId="34" fillId="0" borderId="11" xfId="0" applyFont="1" applyBorder="1" applyAlignment="1">
      <alignment vertical="top"/>
    </xf>
    <xf numFmtId="166" fontId="38" fillId="0" borderId="5" xfId="0" applyFont="1" applyBorder="1" applyAlignment="1">
      <alignment vertical="top"/>
    </xf>
    <xf numFmtId="166" fontId="38" fillId="0" borderId="7" xfId="0" quotePrefix="1" applyFont="1" applyBorder="1" applyAlignment="1">
      <alignment vertical="top"/>
    </xf>
    <xf numFmtId="166" fontId="34" fillId="0" borderId="7" xfId="0" applyFont="1" applyBorder="1" applyAlignment="1">
      <alignment vertical="top"/>
    </xf>
    <xf numFmtId="166" fontId="34" fillId="0" borderId="6" xfId="0" applyFont="1" applyBorder="1" applyAlignment="1" applyProtection="1">
      <alignment horizontal="left" vertical="top"/>
    </xf>
    <xf numFmtId="166" fontId="40" fillId="0" borderId="0" xfId="0" applyFont="1" applyBorder="1" applyAlignment="1" applyProtection="1">
      <alignment vertical="center"/>
      <protection locked="0"/>
    </xf>
    <xf numFmtId="166" fontId="14" fillId="0" borderId="0" xfId="0" applyFont="1" applyBorder="1" applyAlignment="1"/>
    <xf numFmtId="166" fontId="34" fillId="0" borderId="5" xfId="0" applyFont="1" applyBorder="1" applyAlignment="1">
      <alignment horizontal="left" vertical="top"/>
    </xf>
    <xf numFmtId="166" fontId="34" fillId="0" borderId="6" xfId="0" applyFont="1" applyBorder="1" applyAlignment="1">
      <alignment vertical="center"/>
    </xf>
    <xf numFmtId="166" fontId="35" fillId="0" borderId="11" xfId="0" applyFont="1" applyBorder="1" applyAlignment="1" applyProtection="1">
      <alignment horizontal="left" vertical="top"/>
    </xf>
    <xf numFmtId="166" fontId="34" fillId="0" borderId="7" xfId="0" applyFont="1" applyBorder="1" applyAlignment="1">
      <alignment vertical="center"/>
    </xf>
    <xf numFmtId="166" fontId="34" fillId="0" borderId="9" xfId="0" applyFont="1" applyBorder="1" applyAlignment="1" applyProtection="1">
      <alignment horizontal="left" vertical="center"/>
      <protection locked="0"/>
    </xf>
    <xf numFmtId="166" fontId="34" fillId="0" borderId="2" xfId="0" applyFont="1" applyBorder="1" applyAlignment="1">
      <alignment horizontal="left" vertical="top"/>
    </xf>
    <xf numFmtId="166" fontId="35" fillId="0" borderId="2" xfId="0" applyFont="1" applyBorder="1" applyAlignment="1" applyProtection="1">
      <alignment horizontal="left" vertical="top"/>
    </xf>
    <xf numFmtId="166" fontId="14" fillId="0" borderId="2" xfId="0" applyFont="1" applyBorder="1"/>
    <xf numFmtId="3" fontId="34" fillId="0" borderId="0" xfId="5" applyNumberFormat="1" applyFont="1" applyAlignment="1">
      <alignment vertical="center"/>
    </xf>
    <xf numFmtId="3" fontId="44" fillId="0" borderId="0" xfId="5" applyNumberFormat="1" applyFont="1" applyFill="1" applyBorder="1" applyAlignment="1" applyProtection="1">
      <alignment vertical="center"/>
    </xf>
    <xf numFmtId="3" fontId="38" fillId="0" borderId="0" xfId="5" applyNumberFormat="1" applyFont="1" applyAlignment="1">
      <alignment vertical="center"/>
    </xf>
    <xf numFmtId="0" fontId="42" fillId="0" borderId="0" xfId="5" applyFont="1" applyBorder="1" applyAlignment="1">
      <alignment horizontal="centerContinuous" vertical="top"/>
    </xf>
    <xf numFmtId="0" fontId="34" fillId="0" borderId="0" xfId="5" applyFont="1" applyBorder="1"/>
    <xf numFmtId="0" fontId="43" fillId="0" borderId="0" xfId="5" applyFont="1" applyBorder="1" applyAlignment="1">
      <alignment horizontal="left" vertical="center"/>
    </xf>
    <xf numFmtId="3" fontId="34" fillId="0" borderId="0" xfId="5" applyNumberFormat="1" applyFont="1" applyBorder="1"/>
    <xf numFmtId="3" fontId="45" fillId="0" borderId="2" xfId="5" applyNumberFormat="1" applyFont="1" applyBorder="1" applyAlignment="1" applyProtection="1">
      <alignment vertical="center"/>
      <protection locked="0"/>
    </xf>
    <xf numFmtId="3" fontId="45" fillId="0" borderId="2" xfId="5" applyNumberFormat="1" applyFont="1" applyBorder="1" applyAlignment="1" applyProtection="1">
      <alignment horizontal="right" vertical="center"/>
      <protection locked="0"/>
    </xf>
    <xf numFmtId="3" fontId="45" fillId="0" borderId="5" xfId="5" applyNumberFormat="1" applyFont="1" applyBorder="1" applyAlignment="1" applyProtection="1">
      <alignment vertical="center"/>
      <protection locked="0"/>
    </xf>
    <xf numFmtId="3" fontId="44" fillId="0" borderId="11" xfId="5" applyNumberFormat="1" applyFont="1" applyFill="1" applyBorder="1" applyAlignment="1" applyProtection="1">
      <alignment vertical="center"/>
    </xf>
    <xf numFmtId="3" fontId="44" fillId="0" borderId="6" xfId="5" applyNumberFormat="1" applyFont="1" applyFill="1" applyBorder="1" applyAlignment="1" applyProtection="1">
      <alignment vertical="center"/>
    </xf>
    <xf numFmtId="3" fontId="45" fillId="0" borderId="3" xfId="5" applyNumberFormat="1" applyFont="1" applyBorder="1" applyAlignment="1" applyProtection="1">
      <alignment vertical="center"/>
      <protection locked="0"/>
    </xf>
    <xf numFmtId="3" fontId="38" fillId="0" borderId="2" xfId="5" applyNumberFormat="1" applyFont="1" applyBorder="1" applyAlignment="1">
      <alignment vertical="center"/>
    </xf>
    <xf numFmtId="3" fontId="45" fillId="0" borderId="8" xfId="5" applyNumberFormat="1" applyFont="1" applyBorder="1" applyAlignment="1" applyProtection="1">
      <alignment horizontal="right" vertical="center"/>
      <protection locked="0"/>
    </xf>
    <xf numFmtId="3" fontId="45" fillId="0" borderId="8" xfId="5" applyNumberFormat="1" applyFont="1" applyBorder="1" applyAlignment="1" applyProtection="1">
      <alignment vertical="center"/>
      <protection locked="0"/>
    </xf>
    <xf numFmtId="3" fontId="38" fillId="0" borderId="3" xfId="5" applyNumberFormat="1" applyFont="1" applyBorder="1" applyAlignment="1">
      <alignment vertical="center"/>
    </xf>
    <xf numFmtId="3" fontId="42" fillId="0" borderId="3" xfId="5" applyNumberFormat="1" applyFont="1" applyBorder="1" applyAlignment="1">
      <alignment horizontal="right" vertical="center"/>
    </xf>
    <xf numFmtId="3" fontId="39" fillId="0" borderId="3" xfId="5" applyNumberFormat="1" applyFont="1" applyBorder="1" applyAlignment="1">
      <alignment vertical="center"/>
    </xf>
    <xf numFmtId="0" fontId="34" fillId="0" borderId="0" xfId="5" applyFont="1" applyAlignment="1">
      <alignment vertical="top"/>
    </xf>
    <xf numFmtId="0" fontId="34" fillId="0" borderId="0" xfId="5" applyFont="1" applyAlignment="1">
      <alignment horizontal="left" vertical="top"/>
    </xf>
    <xf numFmtId="0" fontId="38" fillId="0" borderId="0" xfId="5" applyFont="1" applyAlignment="1">
      <alignment horizontal="right" vertical="top"/>
    </xf>
    <xf numFmtId="0" fontId="42" fillId="0" borderId="0" xfId="5" applyFont="1" applyBorder="1" applyAlignment="1">
      <alignment horizontal="centerContinuous"/>
    </xf>
    <xf numFmtId="0" fontId="40" fillId="0" borderId="0" xfId="5" applyFont="1" applyBorder="1" applyAlignment="1">
      <alignment horizontal="centerContinuous"/>
    </xf>
    <xf numFmtId="0" fontId="35" fillId="0" borderId="0" xfId="5" applyFont="1" applyBorder="1" applyAlignment="1">
      <alignment horizontal="center" vertical="top"/>
    </xf>
    <xf numFmtId="0" fontId="5" fillId="0" borderId="14" xfId="5" applyFont="1" applyBorder="1"/>
    <xf numFmtId="0" fontId="47" fillId="0" borderId="0" xfId="5" applyFont="1" applyBorder="1" applyAlignment="1">
      <alignment horizontal="centerContinuous"/>
    </xf>
    <xf numFmtId="0" fontId="38" fillId="0" borderId="4" xfId="5" applyFont="1" applyBorder="1"/>
    <xf numFmtId="0" fontId="38" fillId="0" borderId="3" xfId="5" applyFont="1" applyBorder="1" applyAlignment="1">
      <alignment vertical="top"/>
    </xf>
    <xf numFmtId="0" fontId="38" fillId="0" borderId="4" xfId="5" applyFont="1" applyBorder="1" applyAlignment="1">
      <alignment horizontal="center" vertical="center"/>
    </xf>
    <xf numFmtId="0" fontId="38" fillId="0" borderId="15" xfId="5" applyFont="1" applyBorder="1" applyAlignment="1">
      <alignment horizontal="center" vertical="center" wrapText="1"/>
    </xf>
    <xf numFmtId="0" fontId="38" fillId="0" borderId="16" xfId="5" applyFont="1" applyBorder="1" applyAlignment="1">
      <alignment horizontal="center" vertical="center" wrapText="1"/>
    </xf>
    <xf numFmtId="0" fontId="38" fillId="0" borderId="12" xfId="5" applyFont="1" applyBorder="1" applyAlignment="1">
      <alignment horizontal="center" vertical="center" wrapText="1"/>
    </xf>
    <xf numFmtId="0" fontId="46" fillId="0" borderId="0" xfId="5" applyFont="1" applyBorder="1" applyAlignment="1">
      <alignment horizontal="right"/>
    </xf>
    <xf numFmtId="3" fontId="38" fillId="0" borderId="5" xfId="5" applyNumberFormat="1" applyFont="1" applyBorder="1" applyAlignment="1">
      <alignment horizontal="left" vertical="center"/>
    </xf>
    <xf numFmtId="3" fontId="38" fillId="0" borderId="9" xfId="5" applyNumberFormat="1" applyFont="1" applyBorder="1" applyAlignment="1">
      <alignment horizontal="left" vertical="center"/>
    </xf>
    <xf numFmtId="3" fontId="48" fillId="0" borderId="17" xfId="5" applyNumberFormat="1" applyFont="1" applyBorder="1" applyAlignment="1"/>
    <xf numFmtId="3" fontId="34" fillId="0" borderId="17" xfId="5" applyNumberFormat="1" applyFont="1" applyBorder="1" applyAlignment="1">
      <alignment vertical="center"/>
    </xf>
    <xf numFmtId="3" fontId="36" fillId="0" borderId="17" xfId="5" applyNumberFormat="1" applyFont="1" applyBorder="1" applyAlignment="1">
      <alignment vertical="center"/>
    </xf>
    <xf numFmtId="3" fontId="42" fillId="0" borderId="17" xfId="5" applyNumberFormat="1" applyFont="1" applyBorder="1" applyAlignment="1">
      <alignment horizontal="right" vertical="center"/>
    </xf>
    <xf numFmtId="3" fontId="42" fillId="0" borderId="0" xfId="5" applyNumberFormat="1" applyFont="1" applyAlignment="1">
      <alignment horizontal="right" vertical="center"/>
    </xf>
    <xf numFmtId="0" fontId="38" fillId="0" borderId="3" xfId="5" applyFont="1" applyBorder="1" applyAlignment="1">
      <alignment horizontal="center" vertical="center"/>
    </xf>
    <xf numFmtId="3" fontId="38" fillId="0" borderId="12" xfId="5" applyNumberFormat="1" applyFont="1" applyBorder="1" applyAlignment="1">
      <alignment horizontal="left" vertical="center"/>
    </xf>
    <xf numFmtId="3" fontId="34" fillId="0" borderId="0" xfId="5" applyNumberFormat="1" applyFont="1" applyAlignment="1">
      <alignment horizontal="left" vertical="center"/>
    </xf>
    <xf numFmtId="3" fontId="46" fillId="0" borderId="17" xfId="5" applyNumberFormat="1" applyFont="1" applyBorder="1" applyAlignment="1">
      <alignment horizontal="left" vertical="center"/>
    </xf>
    <xf numFmtId="3" fontId="46" fillId="0" borderId="3" xfId="5" applyNumberFormat="1" applyFont="1" applyBorder="1" applyAlignment="1">
      <alignment vertical="center"/>
    </xf>
    <xf numFmtId="3" fontId="38" fillId="0" borderId="0" xfId="5" applyNumberFormat="1" applyFont="1" applyAlignment="1"/>
    <xf numFmtId="3" fontId="38" fillId="0" borderId="0" xfId="5" applyNumberFormat="1" applyFont="1" applyAlignment="1">
      <alignment horizontal="left"/>
    </xf>
    <xf numFmtId="0" fontId="34" fillId="0" borderId="0" xfId="5" applyFont="1"/>
    <xf numFmtId="0" fontId="40" fillId="0" borderId="0" xfId="5" applyFont="1" applyAlignment="1"/>
    <xf numFmtId="0" fontId="34" fillId="0" borderId="0" xfId="5" applyFont="1" applyAlignment="1"/>
    <xf numFmtId="0" fontId="40" fillId="0" borderId="0" xfId="4" applyFont="1"/>
    <xf numFmtId="0" fontId="42" fillId="0" borderId="2" xfId="4" applyFont="1" applyBorder="1" applyAlignment="1">
      <alignment horizontal="centerContinuous"/>
    </xf>
    <xf numFmtId="184" fontId="44" fillId="0" borderId="0" xfId="4" applyNumberFormat="1" applyFont="1" applyBorder="1"/>
    <xf numFmtId="0" fontId="38" fillId="0" borderId="0" xfId="4" applyFont="1" applyBorder="1" applyAlignment="1">
      <alignment horizontal="right" vertical="top"/>
    </xf>
    <xf numFmtId="0" fontId="34" fillId="0" borderId="0" xfId="4" applyFont="1" applyAlignment="1"/>
    <xf numFmtId="0" fontId="40" fillId="0" borderId="0" xfId="4" applyFont="1" applyAlignment="1">
      <alignment horizontal="right"/>
    </xf>
    <xf numFmtId="0" fontId="35" fillId="0" borderId="0" xfId="4" applyFont="1"/>
    <xf numFmtId="3" fontId="39" fillId="0" borderId="0" xfId="4" applyNumberFormat="1" applyFont="1" applyBorder="1"/>
    <xf numFmtId="3" fontId="40" fillId="0" borderId="0" xfId="4" applyNumberFormat="1" applyFont="1" applyBorder="1" applyAlignment="1">
      <alignment horizontal="center"/>
    </xf>
    <xf numFmtId="0" fontId="42" fillId="0" borderId="8" xfId="4" applyFont="1" applyBorder="1" applyAlignment="1">
      <alignment horizontal="centerContinuous" vertical="center"/>
    </xf>
    <xf numFmtId="184" fontId="44" fillId="0" borderId="13" xfId="4" applyNumberFormat="1" applyFont="1" applyBorder="1"/>
    <xf numFmtId="0" fontId="40" fillId="0" borderId="0" xfId="4" applyFont="1" applyAlignment="1">
      <alignment vertical="top"/>
    </xf>
    <xf numFmtId="0" fontId="42" fillId="0" borderId="0" xfId="4" applyFont="1" applyBorder="1" applyAlignment="1">
      <alignment horizontal="centerContinuous"/>
    </xf>
    <xf numFmtId="0" fontId="42" fillId="0" borderId="0" xfId="4" applyFont="1" applyBorder="1" applyAlignment="1">
      <alignment horizontal="centerContinuous" vertical="center"/>
    </xf>
    <xf numFmtId="0" fontId="34" fillId="0" borderId="0" xfId="4" applyFont="1" applyBorder="1" applyAlignment="1">
      <alignment horizontal="centerContinuous" vertical="center"/>
    </xf>
    <xf numFmtId="0" fontId="34" fillId="0" borderId="0" xfId="4" applyFont="1" applyBorder="1" applyAlignment="1">
      <alignment horizontal="center"/>
    </xf>
    <xf numFmtId="0" fontId="38" fillId="0" borderId="0" xfId="4" applyFont="1" applyBorder="1" applyAlignment="1">
      <alignment horizontal="centerContinuous" wrapText="1"/>
    </xf>
    <xf numFmtId="0" fontId="38" fillId="0" borderId="0" xfId="4" applyFont="1" applyBorder="1" applyAlignment="1">
      <alignment horizontal="centerContinuous" vertical="top"/>
    </xf>
    <xf numFmtId="0" fontId="38" fillId="0" borderId="4" xfId="4" applyFont="1" applyBorder="1" applyAlignment="1">
      <alignment horizontal="left" vertical="center"/>
    </xf>
    <xf numFmtId="0" fontId="38" fillId="0" borderId="18" xfId="4" applyFont="1" applyBorder="1" applyAlignment="1">
      <alignment horizontal="centerContinuous" vertical="center"/>
    </xf>
    <xf numFmtId="0" fontId="38" fillId="0" borderId="19" xfId="4" applyFont="1" applyBorder="1" applyAlignment="1">
      <alignment horizontal="centerContinuous" vertical="center"/>
    </xf>
    <xf numFmtId="0" fontId="40" fillId="0" borderId="0" xfId="4" applyFont="1" applyAlignment="1" applyProtection="1">
      <alignment horizontal="left"/>
      <protection locked="0"/>
    </xf>
    <xf numFmtId="166" fontId="34" fillId="0" borderId="0" xfId="0" applyFont="1"/>
    <xf numFmtId="166" fontId="40" fillId="0" borderId="0" xfId="0" applyFont="1"/>
    <xf numFmtId="0" fontId="43" fillId="0" borderId="0" xfId="2" applyFont="1" applyBorder="1" applyAlignment="1">
      <alignment vertical="top"/>
    </xf>
    <xf numFmtId="0" fontId="34" fillId="0" borderId="0" xfId="2" applyFont="1" applyBorder="1" applyAlignment="1">
      <alignment vertical="center"/>
    </xf>
    <xf numFmtId="0" fontId="47" fillId="0" borderId="0" xfId="2" applyFont="1" applyBorder="1" applyAlignment="1">
      <alignment vertical="center"/>
    </xf>
    <xf numFmtId="0" fontId="34" fillId="0" borderId="0" xfId="2" applyFont="1" applyBorder="1" applyAlignment="1"/>
    <xf numFmtId="0" fontId="35" fillId="0" borderId="0" xfId="2" applyFont="1" applyBorder="1" applyAlignment="1"/>
    <xf numFmtId="0" fontId="34" fillId="0" borderId="0" xfId="2" applyFont="1" applyBorder="1" applyAlignment="1">
      <alignment vertical="top"/>
    </xf>
    <xf numFmtId="0" fontId="34" fillId="0" borderId="0" xfId="2" applyFont="1" applyAlignment="1">
      <alignment vertical="top"/>
    </xf>
    <xf numFmtId="0" fontId="41" fillId="0" borderId="0" xfId="2" applyFont="1" applyAlignment="1">
      <alignment vertical="center"/>
    </xf>
    <xf numFmtId="166" fontId="41" fillId="0" borderId="0" xfId="0" applyFont="1" applyAlignment="1">
      <alignment vertical="center"/>
    </xf>
    <xf numFmtId="0" fontId="41" fillId="0" borderId="0" xfId="2" applyFont="1" applyAlignment="1">
      <alignment horizontal="right"/>
    </xf>
    <xf numFmtId="0" fontId="43" fillId="0" borderId="0" xfId="2" applyFont="1" applyBorder="1" applyAlignment="1"/>
    <xf numFmtId="0" fontId="34" fillId="0" borderId="0" xfId="3" applyFont="1"/>
    <xf numFmtId="0" fontId="34" fillId="0" borderId="0" xfId="2" applyFont="1" applyBorder="1"/>
    <xf numFmtId="0" fontId="34" fillId="0" borderId="0" xfId="3" applyFont="1" applyBorder="1"/>
    <xf numFmtId="0" fontId="42" fillId="0" borderId="3" xfId="2" applyFont="1" applyBorder="1" applyAlignment="1">
      <alignment horizontal="centerContinuous" vertical="center"/>
    </xf>
    <xf numFmtId="166" fontId="40" fillId="0" borderId="0" xfId="0" applyFont="1" applyBorder="1" applyAlignment="1">
      <alignment vertical="top"/>
    </xf>
    <xf numFmtId="166" fontId="40" fillId="0" borderId="0" xfId="0" applyFont="1" applyBorder="1" applyAlignment="1"/>
    <xf numFmtId="0" fontId="41" fillId="0" borderId="0" xfId="2" applyFont="1" applyBorder="1" applyAlignment="1">
      <alignment vertical="center"/>
    </xf>
    <xf numFmtId="0" fontId="41" fillId="0" borderId="2" xfId="2" applyFont="1" applyBorder="1" applyAlignment="1">
      <alignment vertical="center"/>
    </xf>
    <xf numFmtId="0" fontId="43" fillId="0" borderId="2" xfId="3" applyFont="1" applyBorder="1"/>
    <xf numFmtId="0" fontId="34" fillId="0" borderId="2" xfId="3" applyFont="1" applyBorder="1"/>
    <xf numFmtId="0" fontId="46" fillId="0" borderId="3" xfId="4" applyFont="1" applyBorder="1" applyAlignment="1">
      <alignment vertical="center"/>
    </xf>
    <xf numFmtId="0" fontId="44" fillId="0" borderId="4" xfId="4" applyFont="1" applyBorder="1" applyAlignment="1">
      <alignment vertical="center"/>
    </xf>
    <xf numFmtId="0" fontId="46" fillId="0" borderId="0" xfId="4" applyFont="1" applyBorder="1"/>
    <xf numFmtId="0" fontId="44" fillId="0" borderId="8" xfId="2" applyFont="1" applyBorder="1" applyAlignment="1"/>
    <xf numFmtId="0" fontId="49" fillId="0" borderId="8" xfId="2" applyFont="1" applyBorder="1" applyAlignment="1"/>
    <xf numFmtId="166" fontId="44" fillId="0" borderId="0" xfId="0" applyFont="1" applyBorder="1" applyAlignment="1"/>
    <xf numFmtId="0" fontId="51" fillId="0" borderId="0" xfId="4" applyFont="1" applyBorder="1" applyAlignment="1">
      <alignment vertical="center"/>
    </xf>
    <xf numFmtId="0" fontId="51" fillId="0" borderId="0" xfId="3" applyFont="1" applyBorder="1" applyAlignment="1">
      <alignment vertical="top"/>
    </xf>
    <xf numFmtId="0" fontId="38" fillId="0" borderId="0" xfId="2" applyFont="1" applyBorder="1" applyAlignment="1">
      <alignment horizontal="right"/>
    </xf>
    <xf numFmtId="0" fontId="38" fillId="0" borderId="0" xfId="2" applyFont="1" applyAlignment="1"/>
    <xf numFmtId="0" fontId="54" fillId="0" borderId="0" xfId="2" applyFont="1" applyBorder="1" applyAlignment="1"/>
    <xf numFmtId="0" fontId="54" fillId="0" borderId="0" xfId="2" applyFont="1" applyBorder="1" applyAlignment="1">
      <alignment vertical="center"/>
    </xf>
    <xf numFmtId="0" fontId="54" fillId="0" borderId="0" xfId="2" applyFont="1" applyBorder="1" applyAlignment="1">
      <alignment vertical="top"/>
    </xf>
    <xf numFmtId="0" fontId="54" fillId="0" borderId="8" xfId="2" applyFont="1" applyBorder="1" applyAlignment="1"/>
    <xf numFmtId="0" fontId="55" fillId="0" borderId="3" xfId="4" applyFont="1" applyBorder="1" applyAlignment="1">
      <alignment horizontal="left" vertical="center"/>
    </xf>
    <xf numFmtId="0" fontId="55" fillId="0" borderId="15" xfId="4" applyFont="1" applyBorder="1" applyAlignment="1">
      <alignment horizontal="left" vertical="center"/>
    </xf>
    <xf numFmtId="0" fontId="55" fillId="0" borderId="4" xfId="4" applyFont="1" applyBorder="1" applyAlignment="1">
      <alignment horizontal="left" vertical="center"/>
    </xf>
    <xf numFmtId="0" fontId="55" fillId="0" borderId="5" xfId="4" applyFont="1" applyBorder="1" applyAlignment="1">
      <alignment horizontal="center" vertical="center"/>
    </xf>
    <xf numFmtId="0" fontId="55" fillId="0" borderId="13" xfId="4" applyFont="1" applyBorder="1" applyAlignment="1">
      <alignment horizontal="center" vertical="center" wrapText="1"/>
    </xf>
    <xf numFmtId="0" fontId="56" fillId="0" borderId="16" xfId="4" applyFont="1" applyBorder="1" applyAlignment="1">
      <alignment horizontal="center" vertical="top"/>
    </xf>
    <xf numFmtId="0" fontId="55" fillId="0" borderId="18" xfId="4" applyFont="1" applyBorder="1" applyAlignment="1">
      <alignment horizontal="centerContinuous" vertical="center"/>
    </xf>
    <xf numFmtId="0" fontId="55" fillId="0" borderId="0" xfId="4" applyFont="1" applyBorder="1" applyAlignment="1">
      <alignment horizontal="centerContinuous"/>
    </xf>
    <xf numFmtId="0" fontId="55" fillId="0" borderId="0" xfId="4" applyFont="1" applyBorder="1" applyAlignment="1">
      <alignment horizontal="centerContinuous" vertical="top"/>
    </xf>
    <xf numFmtId="0" fontId="59" fillId="0" borderId="2" xfId="4" applyFont="1" applyBorder="1" applyAlignment="1">
      <alignment horizontal="centerContinuous"/>
    </xf>
    <xf numFmtId="0" fontId="59" fillId="0" borderId="8" xfId="4" applyFont="1" applyBorder="1" applyAlignment="1">
      <alignment horizontal="centerContinuous" vertical="top"/>
    </xf>
    <xf numFmtId="0" fontId="40" fillId="0" borderId="0" xfId="4" applyFont="1" applyAlignment="1"/>
    <xf numFmtId="0" fontId="42" fillId="0" borderId="0" xfId="4" applyFont="1" applyAlignment="1">
      <alignment horizontal="right"/>
    </xf>
    <xf numFmtId="0" fontId="40" fillId="0" borderId="0" xfId="4" applyFont="1" applyAlignment="1">
      <alignment horizontal="left"/>
    </xf>
    <xf numFmtId="0" fontId="40" fillId="0" borderId="0" xfId="2" applyFont="1" applyBorder="1"/>
    <xf numFmtId="0" fontId="40" fillId="0" borderId="0" xfId="3" applyFont="1"/>
    <xf numFmtId="0" fontId="40" fillId="0" borderId="0" xfId="3" applyFont="1" applyAlignment="1">
      <alignment horizontal="right"/>
    </xf>
    <xf numFmtId="0" fontId="40" fillId="0" borderId="0" xfId="3" applyFont="1" applyAlignment="1"/>
    <xf numFmtId="0" fontId="40" fillId="0" borderId="0" xfId="3" applyFont="1" applyAlignment="1">
      <alignment horizontal="centerContinuous"/>
    </xf>
    <xf numFmtId="0" fontId="48" fillId="0" borderId="0" xfId="2" applyFont="1" applyBorder="1" applyAlignment="1">
      <alignment vertical="top"/>
    </xf>
    <xf numFmtId="0" fontId="48" fillId="0" borderId="0" xfId="2" applyFont="1" applyAlignment="1">
      <alignment vertical="top"/>
    </xf>
    <xf numFmtId="0" fontId="58" fillId="0" borderId="0" xfId="5" applyFont="1" applyAlignment="1">
      <alignment horizontal="right" vertical="top"/>
    </xf>
    <xf numFmtId="0" fontId="59" fillId="0" borderId="3" xfId="2" applyFont="1" applyBorder="1" applyAlignment="1">
      <alignment horizontal="centerContinuous" vertical="center"/>
    </xf>
    <xf numFmtId="0" fontId="58" fillId="0" borderId="0" xfId="2" applyFont="1" applyBorder="1" applyAlignment="1"/>
    <xf numFmtId="0" fontId="52" fillId="0" borderId="0" xfId="2" applyFont="1" applyBorder="1" applyAlignment="1">
      <alignment vertical="center"/>
    </xf>
    <xf numFmtId="0" fontId="52" fillId="0" borderId="0" xfId="2" applyFont="1" applyBorder="1" applyAlignment="1">
      <alignment vertical="top"/>
    </xf>
    <xf numFmtId="0" fontId="58" fillId="0" borderId="0" xfId="2" applyFont="1" applyBorder="1" applyAlignment="1">
      <alignment vertical="center"/>
    </xf>
    <xf numFmtId="0" fontId="61" fillId="0" borderId="0" xfId="2" applyFont="1" applyBorder="1" applyAlignment="1"/>
    <xf numFmtId="0" fontId="63" fillId="0" borderId="0" xfId="2" applyFont="1" applyBorder="1" applyAlignment="1">
      <alignment vertical="center"/>
    </xf>
    <xf numFmtId="0" fontId="63" fillId="0" borderId="0" xfId="2" applyFont="1" applyBorder="1" applyAlignment="1"/>
    <xf numFmtId="0" fontId="58" fillId="0" borderId="0" xfId="2" applyFont="1" applyAlignment="1">
      <alignment horizontal="left" vertical="top" wrapText="1"/>
    </xf>
    <xf numFmtId="0" fontId="4" fillId="0" borderId="0" xfId="4" applyFont="1"/>
    <xf numFmtId="166" fontId="34" fillId="0" borderId="12" xfId="0" applyFont="1" applyBorder="1" applyAlignment="1">
      <alignment horizontal="left" vertical="top"/>
    </xf>
    <xf numFmtId="166" fontId="34" fillId="0" borderId="6" xfId="0" applyFont="1" applyBorder="1" applyAlignment="1">
      <alignment horizontal="left" vertical="top"/>
    </xf>
    <xf numFmtId="166" fontId="34" fillId="0" borderId="12" xfId="0" applyFont="1" applyBorder="1" applyAlignment="1">
      <alignment horizontal="left" vertical="center"/>
    </xf>
    <xf numFmtId="166" fontId="34" fillId="0" borderId="3" xfId="0" applyFont="1" applyBorder="1" applyAlignment="1">
      <alignment vertical="center"/>
    </xf>
    <xf numFmtId="166" fontId="40" fillId="0" borderId="3" xfId="0" applyFont="1" applyBorder="1"/>
    <xf numFmtId="166" fontId="34" fillId="0" borderId="4" xfId="0" applyFont="1" applyBorder="1" applyAlignment="1">
      <alignment vertical="center"/>
    </xf>
    <xf numFmtId="166" fontId="34" fillId="0" borderId="11" xfId="0" applyFont="1" applyBorder="1" applyAlignment="1">
      <alignment horizontal="left" vertical="center"/>
    </xf>
    <xf numFmtId="166" fontId="34" fillId="0" borderId="2" xfId="0" applyFont="1" applyBorder="1" applyAlignment="1">
      <alignment horizontal="center" vertical="center"/>
    </xf>
    <xf numFmtId="166" fontId="34" fillId="0" borderId="2" xfId="0" applyFont="1" applyBorder="1" applyAlignment="1">
      <alignment horizontal="left" vertical="center"/>
    </xf>
    <xf numFmtId="166" fontId="34" fillId="0" borderId="5" xfId="0" applyFont="1" applyBorder="1" applyAlignment="1">
      <alignment horizontal="center" vertical="center"/>
    </xf>
    <xf numFmtId="166" fontId="34" fillId="0" borderId="0" xfId="0" applyFont="1" applyBorder="1" applyAlignment="1">
      <alignment horizontal="center" vertical="center"/>
    </xf>
    <xf numFmtId="166" fontId="34" fillId="0" borderId="8" xfId="0" applyFont="1" applyBorder="1" applyAlignment="1">
      <alignment horizontal="center" vertical="center"/>
    </xf>
    <xf numFmtId="166" fontId="34" fillId="0" borderId="7" xfId="0" applyFont="1" applyBorder="1" applyAlignment="1">
      <alignment horizontal="center" vertical="center"/>
    </xf>
    <xf numFmtId="166" fontId="34" fillId="0" borderId="3" xfId="0" applyFont="1" applyBorder="1" applyAlignment="1">
      <alignment vertical="top"/>
    </xf>
    <xf numFmtId="166" fontId="34" fillId="0" borderId="6" xfId="0" applyFont="1" applyFill="1" applyBorder="1" applyAlignment="1">
      <alignment horizontal="left" wrapText="1"/>
    </xf>
    <xf numFmtId="166" fontId="44" fillId="0" borderId="0" xfId="0" applyFont="1" applyBorder="1"/>
    <xf numFmtId="166" fontId="34" fillId="0" borderId="0" xfId="0" applyFont="1" applyBorder="1" applyAlignment="1" applyProtection="1">
      <alignment horizontal="right" vertical="center"/>
      <protection locked="0"/>
    </xf>
    <xf numFmtId="166" fontId="39" fillId="0" borderId="12" xfId="0" applyFont="1" applyBorder="1" applyAlignment="1">
      <alignment horizontal="left" vertical="top"/>
    </xf>
    <xf numFmtId="0" fontId="34" fillId="0" borderId="0" xfId="3" applyFont="1" applyBorder="1" applyAlignment="1">
      <alignment vertical="top"/>
    </xf>
    <xf numFmtId="0" fontId="53" fillId="0" borderId="0" xfId="3" applyFont="1" applyAlignment="1">
      <alignment horizontal="left"/>
    </xf>
    <xf numFmtId="0" fontId="34" fillId="0" borderId="0" xfId="2" applyFont="1" applyAlignment="1">
      <alignment horizontal="left"/>
    </xf>
    <xf numFmtId="166" fontId="40" fillId="0" borderId="0" xfId="0" applyFont="1" applyAlignment="1">
      <alignment horizontal="left"/>
    </xf>
    <xf numFmtId="0" fontId="43" fillId="0" borderId="0" xfId="2" applyFont="1" applyBorder="1" applyAlignment="1">
      <alignment horizontal="left"/>
    </xf>
    <xf numFmtId="0" fontId="3" fillId="0" borderId="8" xfId="2" applyFont="1" applyBorder="1" applyAlignment="1">
      <alignment vertical="top"/>
    </xf>
    <xf numFmtId="0" fontId="35" fillId="0" borderId="8" xfId="2" applyFont="1" applyBorder="1" applyAlignment="1"/>
    <xf numFmtId="0" fontId="55" fillId="0" borderId="12" xfId="3" applyFont="1" applyBorder="1" applyAlignment="1">
      <alignment horizontal="centerContinuous"/>
    </xf>
    <xf numFmtId="0" fontId="55" fillId="0" borderId="3" xfId="3" applyFont="1" applyBorder="1" applyAlignment="1">
      <alignment horizontal="centerContinuous"/>
    </xf>
    <xf numFmtId="166" fontId="40" fillId="0" borderId="3" xfId="0" applyFont="1" applyBorder="1" applyAlignment="1">
      <alignment horizontal="centerContinuous"/>
    </xf>
    <xf numFmtId="0" fontId="58" fillId="0" borderId="0" xfId="2" applyFont="1" applyBorder="1" applyAlignment="1">
      <alignment horizontal="left" vertical="center"/>
    </xf>
    <xf numFmtId="0" fontId="3" fillId="0" borderId="3" xfId="2" applyFont="1" applyBorder="1" applyAlignment="1"/>
    <xf numFmtId="0" fontId="58" fillId="0" borderId="4" xfId="3" applyFont="1" applyBorder="1" applyAlignment="1">
      <alignment horizontal="left" vertical="center"/>
    </xf>
    <xf numFmtId="0" fontId="58" fillId="0" borderId="3" xfId="3" applyFont="1" applyBorder="1" applyAlignment="1">
      <alignment horizontal="left" vertical="top"/>
    </xf>
    <xf numFmtId="0" fontId="58" fillId="0" borderId="0" xfId="3" applyFont="1" applyAlignment="1">
      <alignment horizontal="left" vertical="top"/>
    </xf>
    <xf numFmtId="0" fontId="58" fillId="0" borderId="0" xfId="3" applyFont="1" applyBorder="1" applyAlignment="1">
      <alignment vertical="top"/>
    </xf>
    <xf numFmtId="0" fontId="58" fillId="0" borderId="0" xfId="3" applyFont="1" applyAlignment="1"/>
    <xf numFmtId="0" fontId="58" fillId="0" borderId="0" xfId="3" applyFont="1"/>
    <xf numFmtId="166" fontId="58" fillId="0" borderId="0" xfId="0" applyFont="1"/>
    <xf numFmtId="0" fontId="58" fillId="0" borderId="0" xfId="2" applyFont="1" applyBorder="1"/>
    <xf numFmtId="0" fontId="34" fillId="0" borderId="3" xfId="3" applyFont="1" applyBorder="1" applyAlignment="1">
      <alignment horizontal="centerContinuous"/>
    </xf>
    <xf numFmtId="0" fontId="58" fillId="0" borderId="3" xfId="3" applyFont="1" applyBorder="1" applyAlignment="1">
      <alignment horizontal="centerContinuous"/>
    </xf>
    <xf numFmtId="0" fontId="58" fillId="0" borderId="0" xfId="2" applyFont="1" applyBorder="1" applyAlignment="1">
      <alignment horizontal="left" vertical="top"/>
    </xf>
    <xf numFmtId="0" fontId="58" fillId="0" borderId="0" xfId="3" applyFont="1" applyAlignment="1">
      <alignment vertical="top"/>
    </xf>
    <xf numFmtId="0" fontId="40" fillId="0" borderId="0" xfId="3" applyFont="1" applyAlignment="1">
      <alignment vertical="center"/>
    </xf>
    <xf numFmtId="0" fontId="61" fillId="0" borderId="0" xfId="3" applyFont="1" applyAlignment="1">
      <alignment vertical="center"/>
    </xf>
    <xf numFmtId="0" fontId="61" fillId="0" borderId="0" xfId="3" applyFont="1" applyBorder="1" applyAlignment="1">
      <alignment vertical="top"/>
    </xf>
    <xf numFmtId="166" fontId="44" fillId="0" borderId="8" xfId="0" applyFont="1" applyFill="1" applyBorder="1" applyAlignment="1" applyProtection="1">
      <alignment horizontal="centerContinuous"/>
    </xf>
    <xf numFmtId="166" fontId="44" fillId="0" borderId="9" xfId="0" applyFont="1" applyFill="1" applyBorder="1" applyAlignment="1" applyProtection="1">
      <alignment horizontal="centerContinuous"/>
    </xf>
    <xf numFmtId="166" fontId="44" fillId="0" borderId="2" xfId="0" applyFont="1" applyFill="1" applyBorder="1" applyAlignment="1">
      <alignment vertical="top"/>
    </xf>
    <xf numFmtId="166" fontId="44" fillId="0" borderId="5" xfId="0" applyFont="1" applyFill="1" applyBorder="1" applyAlignment="1">
      <alignment vertical="top"/>
    </xf>
    <xf numFmtId="166" fontId="65" fillId="0" borderId="8" xfId="0" applyFont="1" applyFill="1" applyBorder="1" applyAlignment="1" applyProtection="1">
      <alignment horizontal="centerContinuous"/>
      <protection locked="0"/>
    </xf>
    <xf numFmtId="166" fontId="46" fillId="0" borderId="8" xfId="0" applyFont="1" applyFill="1" applyBorder="1" applyAlignment="1" applyProtection="1">
      <alignment horizontal="centerContinuous"/>
      <protection locked="0"/>
    </xf>
    <xf numFmtId="166" fontId="44" fillId="0" borderId="10" xfId="0" applyFont="1" applyBorder="1" applyAlignment="1" applyProtection="1">
      <alignment horizontal="left" vertical="center"/>
      <protection locked="0"/>
    </xf>
    <xf numFmtId="166" fontId="44" fillId="0" borderId="10" xfId="0" applyFont="1" applyBorder="1" applyAlignment="1" applyProtection="1">
      <alignment vertical="center"/>
    </xf>
    <xf numFmtId="166" fontId="44" fillId="0" borderId="8" xfId="0" applyFont="1" applyBorder="1" applyAlignment="1" applyProtection="1">
      <alignment vertical="center"/>
      <protection locked="0"/>
    </xf>
    <xf numFmtId="166" fontId="44" fillId="0" borderId="9" xfId="0" applyFont="1" applyBorder="1" applyAlignment="1" applyProtection="1">
      <alignment vertical="center"/>
      <protection locked="0"/>
    </xf>
    <xf numFmtId="166" fontId="44" fillId="0" borderId="0" xfId="0" applyFont="1" applyBorder="1" applyAlignment="1" applyProtection="1">
      <alignment vertical="center"/>
      <protection locked="0"/>
    </xf>
    <xf numFmtId="166" fontId="38" fillId="0" borderId="8" xfId="0" applyFont="1" applyBorder="1" applyAlignment="1">
      <alignment horizontal="left" vertical="center"/>
    </xf>
    <xf numFmtId="166" fontId="44" fillId="0" borderId="6" xfId="0" applyFont="1" applyFill="1" applyBorder="1"/>
    <xf numFmtId="0" fontId="44" fillId="0" borderId="8" xfId="2" applyFont="1" applyBorder="1"/>
    <xf numFmtId="0" fontId="44" fillId="0" borderId="8" xfId="2" applyFont="1" applyBorder="1" applyAlignment="1">
      <alignment horizontal="centerContinuous"/>
    </xf>
    <xf numFmtId="0" fontId="66" fillId="0" borderId="8" xfId="2" applyFont="1" applyBorder="1"/>
    <xf numFmtId="0" fontId="44" fillId="0" borderId="8" xfId="3" applyFont="1" applyBorder="1" applyAlignment="1">
      <alignment horizontal="right"/>
    </xf>
    <xf numFmtId="0" fontId="44" fillId="0" borderId="3" xfId="3" applyFont="1" applyBorder="1" applyAlignment="1">
      <alignment horizontal="right"/>
    </xf>
    <xf numFmtId="0" fontId="44" fillId="0" borderId="2" xfId="3" applyFont="1" applyBorder="1" applyAlignment="1">
      <alignment horizontal="right"/>
    </xf>
    <xf numFmtId="0" fontId="44" fillId="0" borderId="20" xfId="3" applyFont="1" applyBorder="1" applyAlignment="1">
      <alignment horizontal="right"/>
    </xf>
    <xf numFmtId="166" fontId="67" fillId="0" borderId="0" xfId="0" applyFont="1" applyAlignment="1">
      <alignment vertical="top"/>
    </xf>
    <xf numFmtId="166" fontId="67" fillId="0" borderId="0" xfId="0" applyFont="1"/>
    <xf numFmtId="166" fontId="44" fillId="0" borderId="0" xfId="0" applyFont="1"/>
    <xf numFmtId="3" fontId="44" fillId="0" borderId="0" xfId="0" applyNumberFormat="1" applyFont="1"/>
    <xf numFmtId="3" fontId="67" fillId="0" borderId="0" xfId="0" applyNumberFormat="1" applyFont="1"/>
    <xf numFmtId="166" fontId="44" fillId="0" borderId="0" xfId="0" applyFont="1" applyAlignment="1">
      <alignment horizontal="right"/>
    </xf>
    <xf numFmtId="166" fontId="44" fillId="0" borderId="0" xfId="0" applyFont="1" applyAlignment="1">
      <alignment vertical="top"/>
    </xf>
    <xf numFmtId="3" fontId="44" fillId="0" borderId="0" xfId="0" applyNumberFormat="1" applyFont="1" applyAlignment="1">
      <alignment horizontal="center"/>
    </xf>
    <xf numFmtId="166" fontId="44" fillId="0" borderId="0" xfId="0" applyFont="1" applyAlignment="1">
      <alignment horizontal="center"/>
    </xf>
    <xf numFmtId="3" fontId="67" fillId="0" borderId="0" xfId="0" applyNumberFormat="1" applyFont="1" applyAlignment="1">
      <alignment horizontal="center"/>
    </xf>
    <xf numFmtId="166" fontId="67" fillId="0" borderId="0" xfId="0" applyFont="1" applyAlignment="1">
      <alignment horizontal="center"/>
    </xf>
    <xf numFmtId="3" fontId="44" fillId="0" borderId="8" xfId="0" applyNumberFormat="1" applyFont="1" applyBorder="1" applyAlignment="1">
      <alignment horizontal="center" wrapText="1"/>
    </xf>
    <xf numFmtId="166" fontId="44" fillId="0" borderId="0" xfId="0" applyFont="1" applyAlignment="1">
      <alignment wrapText="1"/>
    </xf>
    <xf numFmtId="166" fontId="44" fillId="0" borderId="0" xfId="0" applyFont="1" applyAlignment="1">
      <alignment horizontal="center" wrapText="1"/>
    </xf>
    <xf numFmtId="166" fontId="44" fillId="0" borderId="8" xfId="0" applyFont="1" applyBorder="1" applyAlignment="1">
      <alignment horizontal="center" wrapText="1"/>
    </xf>
    <xf numFmtId="166" fontId="44" fillId="0" borderId="0" xfId="0" quotePrefix="1" applyFont="1"/>
    <xf numFmtId="10" fontId="44" fillId="0" borderId="0" xfId="0" applyNumberFormat="1" applyFont="1"/>
    <xf numFmtId="10" fontId="44" fillId="0" borderId="0" xfId="0" quotePrefix="1" applyNumberFormat="1" applyFont="1"/>
    <xf numFmtId="198" fontId="44" fillId="0" borderId="0" xfId="0" applyNumberFormat="1" applyFont="1"/>
    <xf numFmtId="0" fontId="34" fillId="0" borderId="0" xfId="5" applyFont="1" applyBorder="1" applyAlignment="1">
      <alignment horizontal="left" indent="1"/>
    </xf>
    <xf numFmtId="3" fontId="45" fillId="0" borderId="8" xfId="5" applyNumberFormat="1" applyFont="1" applyBorder="1" applyAlignment="1" applyProtection="1">
      <alignment horizontal="left" vertical="center" indent="1"/>
      <protection locked="0"/>
    </xf>
    <xf numFmtId="164" fontId="14" fillId="0" borderId="0" xfId="0" quotePrefix="1" applyNumberFormat="1" applyFont="1" applyBorder="1" applyProtection="1"/>
    <xf numFmtId="193" fontId="68" fillId="0" borderId="0" xfId="0" applyNumberFormat="1" applyFont="1" applyBorder="1" applyAlignment="1">
      <alignment horizontal="center" vertical="center"/>
    </xf>
    <xf numFmtId="164" fontId="14" fillId="0" borderId="2" xfId="0" quotePrefix="1" applyNumberFormat="1" applyFont="1" applyBorder="1" applyAlignment="1" applyProtection="1">
      <alignment horizontal="centerContinuous"/>
    </xf>
    <xf numFmtId="164" fontId="14" fillId="0" borderId="0" xfId="0" quotePrefix="1" applyNumberFormat="1" applyFont="1" applyBorder="1" applyAlignment="1" applyProtection="1">
      <alignment horizontal="centerContinuous" vertical="top"/>
    </xf>
    <xf numFmtId="166" fontId="44" fillId="0" borderId="8" xfId="0" applyFont="1" applyBorder="1" applyAlignment="1" applyProtection="1">
      <alignment horizontal="left" vertical="center"/>
    </xf>
    <xf numFmtId="166" fontId="44" fillId="0" borderId="8" xfId="0" applyFont="1" applyBorder="1" applyAlignment="1" applyProtection="1">
      <alignment vertical="center"/>
    </xf>
    <xf numFmtId="166" fontId="44" fillId="0" borderId="9" xfId="0" applyFont="1" applyBorder="1" applyAlignment="1" applyProtection="1">
      <alignment vertical="center"/>
    </xf>
    <xf numFmtId="166" fontId="14" fillId="0" borderId="2" xfId="0" applyFont="1" applyBorder="1" applyAlignment="1" applyProtection="1">
      <alignment horizontal="left"/>
    </xf>
    <xf numFmtId="166" fontId="69" fillId="0" borderId="2" xfId="0" applyFont="1" applyBorder="1" applyAlignment="1" applyProtection="1">
      <alignment horizontal="right" vertical="center"/>
      <protection locked="0"/>
    </xf>
    <xf numFmtId="166" fontId="69" fillId="0" borderId="0" xfId="0" applyFont="1" applyBorder="1" applyAlignment="1" applyProtection="1">
      <alignment horizontal="right" vertical="center"/>
      <protection locked="0"/>
    </xf>
    <xf numFmtId="166" fontId="70" fillId="0" borderId="8" xfId="0" applyFont="1" applyBorder="1" applyAlignment="1" applyProtection="1">
      <alignment horizontal="left" vertical="center"/>
    </xf>
    <xf numFmtId="166" fontId="58" fillId="0" borderId="8" xfId="0" applyFont="1" applyBorder="1" applyAlignment="1" applyProtection="1">
      <alignment horizontal="right" vertical="center"/>
      <protection locked="0"/>
    </xf>
    <xf numFmtId="166" fontId="58" fillId="0" borderId="8" xfId="0" applyFont="1" applyBorder="1" applyAlignment="1" applyProtection="1">
      <alignment vertical="center"/>
      <protection locked="0"/>
    </xf>
    <xf numFmtId="166" fontId="58" fillId="0" borderId="8" xfId="0" applyFont="1" applyBorder="1" applyAlignment="1" applyProtection="1">
      <alignment vertical="center"/>
    </xf>
    <xf numFmtId="166" fontId="58" fillId="0" borderId="8" xfId="0" applyFont="1" applyBorder="1" applyAlignment="1" applyProtection="1">
      <alignment horizontal="right" vertical="center"/>
    </xf>
    <xf numFmtId="166" fontId="58" fillId="0" borderId="9" xfId="0" applyFont="1" applyBorder="1" applyAlignment="1" applyProtection="1">
      <alignment vertical="center"/>
    </xf>
    <xf numFmtId="166" fontId="44" fillId="0" borderId="10" xfId="0" applyFont="1" applyBorder="1" applyAlignment="1" applyProtection="1">
      <alignment vertical="center"/>
      <protection locked="0"/>
    </xf>
    <xf numFmtId="166" fontId="44" fillId="0" borderId="8" xfId="0" applyFont="1" applyBorder="1" applyAlignment="1" applyProtection="1"/>
    <xf numFmtId="166" fontId="18" fillId="0" borderId="8" xfId="0" applyFont="1" applyBorder="1" applyAlignment="1" applyProtection="1"/>
    <xf numFmtId="166" fontId="71" fillId="0" borderId="8" xfId="0" applyFont="1" applyBorder="1" applyAlignment="1" applyProtection="1">
      <alignment vertical="center"/>
    </xf>
    <xf numFmtId="166" fontId="44" fillId="0" borderId="7" xfId="0" applyFont="1" applyBorder="1" applyAlignment="1" applyProtection="1">
      <alignment vertical="center"/>
      <protection locked="0"/>
    </xf>
    <xf numFmtId="166" fontId="44" fillId="0" borderId="0" xfId="0" applyFont="1" applyBorder="1" applyAlignment="1" applyProtection="1">
      <alignment horizontal="left" vertical="center"/>
      <protection locked="0"/>
    </xf>
    <xf numFmtId="166" fontId="44" fillId="0" borderId="8" xfId="0" applyFont="1" applyBorder="1" applyAlignment="1" applyProtection="1">
      <alignment horizontal="left" vertical="center"/>
      <protection locked="0"/>
    </xf>
    <xf numFmtId="166" fontId="18" fillId="0" borderId="8" xfId="0" applyFont="1" applyBorder="1" applyAlignment="1" applyProtection="1">
      <alignment horizontal="left" vertical="center"/>
    </xf>
    <xf numFmtId="166" fontId="44" fillId="0" borderId="2" xfId="0" applyFont="1" applyBorder="1" applyAlignment="1">
      <alignment vertical="top"/>
    </xf>
    <xf numFmtId="166" fontId="44" fillId="0" borderId="5" xfId="0" applyFont="1" applyBorder="1" applyAlignment="1">
      <alignment vertical="top"/>
    </xf>
    <xf numFmtId="166" fontId="18" fillId="0" borderId="8" xfId="0" applyFont="1" applyBorder="1" applyAlignment="1" applyProtection="1">
      <alignment horizontal="left" vertical="center"/>
      <protection locked="0"/>
    </xf>
    <xf numFmtId="166" fontId="18" fillId="0" borderId="0" xfId="0" applyFont="1" applyBorder="1" applyAlignment="1" applyProtection="1">
      <alignment vertical="center"/>
      <protection locked="0"/>
    </xf>
    <xf numFmtId="166" fontId="44" fillId="0" borderId="8" xfId="0" applyFont="1" applyBorder="1" applyAlignment="1" applyProtection="1">
      <alignment horizontal="left" vertical="top"/>
      <protection locked="0"/>
    </xf>
    <xf numFmtId="166" fontId="44" fillId="0" borderId="8" xfId="0" applyFont="1" applyBorder="1" applyAlignment="1" applyProtection="1">
      <alignment horizontal="left" vertical="top"/>
    </xf>
    <xf numFmtId="166" fontId="44" fillId="0" borderId="9" xfId="0" applyFont="1" applyBorder="1" applyAlignment="1">
      <alignment vertical="top"/>
    </xf>
    <xf numFmtId="166" fontId="12" fillId="0" borderId="5" xfId="0" applyFont="1" applyBorder="1" applyAlignment="1"/>
    <xf numFmtId="166" fontId="38" fillId="0" borderId="9" xfId="0" applyFont="1" applyBorder="1" applyAlignment="1">
      <alignment vertical="top"/>
    </xf>
    <xf numFmtId="166" fontId="72" fillId="0" borderId="0" xfId="0" applyFont="1" applyBorder="1" applyAlignment="1" applyProtection="1">
      <alignment horizontal="right" vertical="center"/>
      <protection locked="0"/>
    </xf>
    <xf numFmtId="166" fontId="44" fillId="0" borderId="6" xfId="0" applyFont="1" applyBorder="1" applyAlignment="1" applyProtection="1">
      <alignment horizontal="left" vertical="top"/>
    </xf>
    <xf numFmtId="166" fontId="44" fillId="0" borderId="0" xfId="0" applyFont="1" applyBorder="1" applyAlignment="1" applyProtection="1">
      <alignment horizontal="left" vertical="top"/>
    </xf>
    <xf numFmtId="166" fontId="15" fillId="0" borderId="7" xfId="0" applyFont="1" applyBorder="1" applyAlignment="1">
      <alignment horizontal="center"/>
    </xf>
    <xf numFmtId="166" fontId="15" fillId="0" borderId="7" xfId="0" applyFont="1" applyBorder="1" applyAlignment="1">
      <alignment horizontal="center" vertical="top"/>
    </xf>
    <xf numFmtId="164" fontId="44" fillId="0" borderId="10" xfId="0" applyNumberFormat="1" applyFont="1" applyBorder="1" applyAlignment="1">
      <alignment horizontal="centerContinuous" vertical="top"/>
    </xf>
    <xf numFmtId="164" fontId="44" fillId="0" borderId="8" xfId="0" applyNumberFormat="1" applyFont="1" applyBorder="1" applyAlignment="1" applyProtection="1">
      <alignment horizontal="centerContinuous" vertical="top"/>
      <protection locked="0"/>
    </xf>
    <xf numFmtId="164" fontId="44" fillId="0" borderId="10" xfId="0" applyNumberFormat="1" applyFont="1" applyBorder="1" applyAlignment="1" applyProtection="1">
      <alignment horizontal="centerContinuous" vertical="top"/>
      <protection locked="0"/>
    </xf>
    <xf numFmtId="164" fontId="44" fillId="0" borderId="8" xfId="0" applyNumberFormat="1" applyFont="1" applyBorder="1" applyAlignment="1">
      <alignment horizontal="centerContinuous" vertical="top"/>
    </xf>
    <xf numFmtId="3" fontId="44" fillId="0" borderId="9" xfId="0" applyNumberFormat="1" applyFont="1" applyBorder="1" applyAlignment="1" applyProtection="1">
      <alignment horizontal="centerContinuous"/>
    </xf>
    <xf numFmtId="3" fontId="44" fillId="0" borderId="10" xfId="0" applyNumberFormat="1" applyFont="1" applyBorder="1" applyAlignment="1" applyProtection="1">
      <alignment horizontal="centerContinuous" vertical="center"/>
    </xf>
    <xf numFmtId="166" fontId="34" fillId="0" borderId="6" xfId="0" applyFont="1" applyBorder="1" applyAlignment="1" applyProtection="1">
      <alignment horizontal="left" vertical="center"/>
    </xf>
    <xf numFmtId="164" fontId="44" fillId="0" borderId="0" xfId="0" applyNumberFormat="1" applyFont="1" applyBorder="1" applyAlignment="1" applyProtection="1">
      <alignment horizontal="left" vertical="center"/>
      <protection locked="0"/>
    </xf>
    <xf numFmtId="37" fontId="73" fillId="0" borderId="7" xfId="0" applyNumberFormat="1" applyFont="1" applyBorder="1" applyProtection="1"/>
    <xf numFmtId="166" fontId="44" fillId="0" borderId="6" xfId="0" applyFont="1" applyBorder="1" applyAlignment="1" applyProtection="1">
      <alignment horizontal="left" vertical="center"/>
    </xf>
    <xf numFmtId="192" fontId="70" fillId="0" borderId="8" xfId="0" applyNumberFormat="1" applyFont="1" applyBorder="1" applyAlignment="1" applyProtection="1">
      <alignment horizontal="right" vertical="center"/>
    </xf>
    <xf numFmtId="192" fontId="70" fillId="0" borderId="9" xfId="0" applyNumberFormat="1" applyFont="1" applyBorder="1" applyAlignment="1" applyProtection="1">
      <alignment horizontal="left" vertical="center"/>
      <protection locked="0"/>
    </xf>
    <xf numFmtId="166" fontId="18" fillId="0" borderId="0" xfId="0" applyFont="1" applyBorder="1" applyAlignment="1" applyProtection="1">
      <alignment horizontal="left" vertical="center"/>
      <protection locked="0"/>
    </xf>
    <xf numFmtId="166" fontId="8" fillId="0" borderId="0" xfId="0" applyFont="1" applyBorder="1" applyAlignment="1" applyProtection="1">
      <alignment horizontal="left"/>
    </xf>
    <xf numFmtId="166" fontId="8" fillId="0" borderId="0" xfId="0" applyFont="1" applyBorder="1"/>
    <xf numFmtId="166" fontId="8" fillId="0" borderId="7" xfId="0" applyFont="1" applyBorder="1" applyAlignment="1">
      <alignment horizontal="centerContinuous"/>
    </xf>
    <xf numFmtId="166" fontId="44" fillId="0" borderId="0" xfId="0" applyFont="1" applyBorder="1" applyAlignment="1" applyProtection="1">
      <alignment horizontal="center" vertical="center"/>
      <protection locked="0"/>
    </xf>
    <xf numFmtId="166" fontId="18" fillId="0" borderId="10" xfId="0" applyFont="1" applyBorder="1" applyAlignment="1" applyProtection="1">
      <alignment horizontal="left" vertical="center"/>
    </xf>
    <xf numFmtId="166" fontId="38" fillId="0" borderId="10" xfId="0" applyFont="1" applyBorder="1" applyAlignment="1" applyProtection="1">
      <alignment horizontal="left" vertical="center"/>
      <protection locked="0"/>
    </xf>
    <xf numFmtId="166" fontId="18" fillId="0" borderId="8" xfId="0" applyFont="1" applyBorder="1" applyAlignment="1" applyProtection="1">
      <alignment horizontal="centerContinuous" vertical="center"/>
    </xf>
    <xf numFmtId="166" fontId="44" fillId="0" borderId="8" xfId="0" applyFont="1" applyBorder="1" applyAlignment="1">
      <alignment horizontal="centerContinuous" vertical="center"/>
    </xf>
    <xf numFmtId="166" fontId="44" fillId="0" borderId="8" xfId="0" applyFont="1" applyBorder="1" applyAlignment="1" applyProtection="1">
      <alignment horizontal="centerContinuous" vertical="center"/>
      <protection locked="0"/>
    </xf>
    <xf numFmtId="166" fontId="44" fillId="0" borderId="9" xfId="0" applyFont="1" applyBorder="1" applyAlignment="1">
      <alignment horizontal="centerContinuous" vertical="center"/>
    </xf>
    <xf numFmtId="166" fontId="44" fillId="0" borderId="0" xfId="0" applyFont="1" applyFill="1" applyBorder="1" applyAlignment="1" applyProtection="1">
      <alignment vertical="center"/>
      <protection locked="0"/>
    </xf>
    <xf numFmtId="166" fontId="44" fillId="0" borderId="0" xfId="0" applyFont="1" applyFill="1" applyBorder="1" applyAlignment="1" applyProtection="1">
      <alignment horizontal="left" vertical="center"/>
      <protection locked="0"/>
    </xf>
    <xf numFmtId="166" fontId="44" fillId="0" borderId="6" xfId="0" applyFont="1" applyBorder="1" applyProtection="1"/>
    <xf numFmtId="166" fontId="44" fillId="0" borderId="0" xfId="0" applyFont="1" applyBorder="1" applyProtection="1"/>
    <xf numFmtId="164" fontId="44" fillId="0" borderId="21" xfId="0" quotePrefix="1" applyNumberFormat="1" applyFont="1" applyBorder="1" applyAlignment="1">
      <alignment horizontal="center"/>
    </xf>
    <xf numFmtId="164" fontId="44" fillId="0" borderId="21" xfId="0" quotePrefix="1" applyNumberFormat="1" applyFont="1" applyBorder="1" applyAlignment="1" applyProtection="1">
      <alignment horizontal="center"/>
      <protection locked="0"/>
    </xf>
    <xf numFmtId="166" fontId="14" fillId="0" borderId="10" xfId="0" applyFont="1" applyBorder="1" applyProtection="1"/>
    <xf numFmtId="166" fontId="14" fillId="0" borderId="8" xfId="0" applyFont="1" applyBorder="1" applyProtection="1"/>
    <xf numFmtId="164" fontId="44" fillId="0" borderId="16" xfId="0" quotePrefix="1" applyNumberFormat="1" applyFont="1" applyBorder="1" applyAlignment="1" applyProtection="1">
      <alignment horizontal="center"/>
    </xf>
    <xf numFmtId="166" fontId="74" fillId="0" borderId="0" xfId="0" applyFont="1" applyAlignment="1">
      <alignment horizontal="centerContinuous" vertical="top"/>
    </xf>
    <xf numFmtId="166" fontId="74" fillId="0" borderId="0" xfId="0" applyFont="1" applyAlignment="1">
      <alignment vertical="top"/>
    </xf>
    <xf numFmtId="164" fontId="44" fillId="0" borderId="8" xfId="0" applyNumberFormat="1" applyFont="1" applyBorder="1" applyAlignment="1" applyProtection="1">
      <alignment horizontal="centerContinuous" vertical="center"/>
      <protection locked="0"/>
    </xf>
    <xf numFmtId="0" fontId="58" fillId="0" borderId="8" xfId="5" applyFont="1" applyBorder="1" applyAlignment="1" applyProtection="1">
      <protection locked="0"/>
    </xf>
    <xf numFmtId="0" fontId="70" fillId="0" borderId="8" xfId="5" applyFont="1" applyBorder="1" applyAlignment="1"/>
    <xf numFmtId="193" fontId="42" fillId="0" borderId="8" xfId="0" applyNumberFormat="1" applyFont="1" applyBorder="1" applyAlignment="1">
      <alignment horizontal="right" vertical="center"/>
    </xf>
    <xf numFmtId="0" fontId="5" fillId="0" borderId="0" xfId="5" applyFont="1"/>
    <xf numFmtId="0" fontId="5" fillId="0" borderId="0" xfId="5" applyFont="1" applyAlignment="1">
      <alignment horizontal="centerContinuous" vertical="center"/>
    </xf>
    <xf numFmtId="164" fontId="44" fillId="0" borderId="0" xfId="5" quotePrefix="1" applyNumberFormat="1" applyFont="1" applyBorder="1" applyAlignment="1" applyProtection="1">
      <alignment horizontal="right" vertical="center"/>
      <protection locked="0"/>
    </xf>
    <xf numFmtId="164" fontId="44" fillId="0" borderId="0" xfId="5" quotePrefix="1" applyNumberFormat="1" applyFont="1" applyBorder="1" applyAlignment="1" applyProtection="1">
      <alignment horizontal="centerContinuous" vertical="center"/>
      <protection locked="0"/>
    </xf>
    <xf numFmtId="164" fontId="44" fillId="0" borderId="0" xfId="5" applyNumberFormat="1" applyFont="1" applyBorder="1" applyAlignment="1">
      <alignment horizontal="center" vertical="center"/>
    </xf>
    <xf numFmtId="0" fontId="45" fillId="0" borderId="8" xfId="5" applyFont="1" applyBorder="1" applyAlignment="1" applyProtection="1">
      <alignment horizontal="left" indent="1"/>
      <protection locked="0"/>
    </xf>
    <xf numFmtId="0" fontId="45" fillId="0" borderId="9" xfId="5" applyFont="1" applyBorder="1" applyProtection="1">
      <protection locked="0"/>
    </xf>
    <xf numFmtId="0" fontId="38" fillId="0" borderId="16" xfId="5" applyFont="1" applyBorder="1" applyAlignment="1">
      <alignment horizontal="center" vertical="top" wrapText="1"/>
    </xf>
    <xf numFmtId="3" fontId="44" fillId="0" borderId="16" xfId="5" applyNumberFormat="1" applyFont="1" applyBorder="1" applyAlignment="1" applyProtection="1">
      <alignment horizontal="center"/>
      <protection locked="0"/>
    </xf>
    <xf numFmtId="3" fontId="44" fillId="0" borderId="15" xfId="5" applyNumberFormat="1" applyFont="1" applyBorder="1" applyAlignment="1" applyProtection="1">
      <alignment horizontal="right"/>
      <protection locked="0"/>
    </xf>
    <xf numFmtId="3" fontId="44" fillId="0" borderId="12" xfId="5" applyNumberFormat="1" applyFont="1" applyBorder="1" applyAlignment="1" applyProtection="1">
      <alignment horizontal="right"/>
      <protection locked="0"/>
    </xf>
    <xf numFmtId="0" fontId="45" fillId="0" borderId="3" xfId="5" applyFont="1" applyBorder="1" applyAlignment="1" applyProtection="1">
      <alignment horizontal="left" indent="1"/>
      <protection locked="0"/>
    </xf>
    <xf numFmtId="0" fontId="45" fillId="0" borderId="4" xfId="5" applyFont="1" applyBorder="1" applyProtection="1">
      <protection locked="0"/>
    </xf>
    <xf numFmtId="0" fontId="40" fillId="0" borderId="15" xfId="5" applyFont="1" applyBorder="1" applyAlignment="1" applyProtection="1">
      <alignment vertical="center" wrapText="1"/>
      <protection locked="0"/>
    </xf>
    <xf numFmtId="3" fontId="44" fillId="0" borderId="15" xfId="5" applyNumberFormat="1" applyFont="1" applyBorder="1" applyAlignment="1" applyProtection="1">
      <alignment horizontal="center"/>
      <protection locked="0"/>
    </xf>
    <xf numFmtId="3" fontId="44" fillId="0" borderId="22" xfId="5" applyNumberFormat="1" applyFont="1" applyBorder="1" applyAlignment="1" applyProtection="1">
      <alignment horizontal="right" vertical="center"/>
      <protection locked="0"/>
    </xf>
    <xf numFmtId="3" fontId="45" fillId="0" borderId="2" xfId="5" applyNumberFormat="1" applyFont="1" applyBorder="1" applyAlignment="1">
      <alignment vertical="center"/>
    </xf>
    <xf numFmtId="3" fontId="45" fillId="0" borderId="0" xfId="5" applyNumberFormat="1" applyFont="1" applyBorder="1" applyAlignment="1">
      <alignment vertical="center"/>
    </xf>
    <xf numFmtId="3" fontId="45" fillId="0" borderId="7" xfId="5" applyNumberFormat="1" applyFont="1" applyBorder="1" applyAlignment="1">
      <alignment vertical="center"/>
    </xf>
    <xf numFmtId="3" fontId="45" fillId="0" borderId="9" xfId="5" applyNumberFormat="1" applyFont="1" applyBorder="1" applyAlignment="1" applyProtection="1">
      <alignment vertical="center"/>
      <protection locked="0"/>
    </xf>
    <xf numFmtId="3" fontId="44" fillId="0" borderId="0" xfId="5" applyNumberFormat="1" applyFont="1" applyBorder="1" applyAlignment="1" applyProtection="1">
      <alignment vertical="center"/>
    </xf>
    <xf numFmtId="3" fontId="45" fillId="0" borderId="0" xfId="5" applyNumberFormat="1" applyFont="1" applyBorder="1" applyAlignment="1" applyProtection="1">
      <alignment horizontal="left" vertical="center" indent="1"/>
      <protection locked="0"/>
    </xf>
    <xf numFmtId="3" fontId="45" fillId="0" borderId="0" xfId="5" applyNumberFormat="1" applyFont="1" applyBorder="1" applyAlignment="1" applyProtection="1">
      <alignment vertical="center"/>
      <protection locked="0"/>
    </xf>
    <xf numFmtId="3" fontId="45" fillId="0" borderId="0" xfId="5" applyNumberFormat="1" applyFont="1" applyBorder="1" applyAlignment="1" applyProtection="1">
      <alignment horizontal="right" vertical="center"/>
      <protection locked="0"/>
    </xf>
    <xf numFmtId="3" fontId="45" fillId="0" borderId="7" xfId="5" applyNumberFormat="1" applyFont="1" applyBorder="1" applyAlignment="1" applyProtection="1">
      <alignment vertical="center"/>
      <protection locked="0"/>
    </xf>
    <xf numFmtId="3" fontId="44" fillId="0" borderId="10" xfId="5" applyNumberFormat="1" applyFont="1" applyBorder="1" applyAlignment="1" applyProtection="1">
      <alignment vertical="center"/>
    </xf>
    <xf numFmtId="3" fontId="45" fillId="0" borderId="0" xfId="5" applyNumberFormat="1" applyFont="1" applyAlignment="1" applyProtection="1">
      <alignment vertical="center"/>
      <protection locked="0"/>
    </xf>
    <xf numFmtId="3" fontId="45" fillId="0" borderId="0" xfId="5" applyNumberFormat="1" applyFont="1" applyAlignment="1" applyProtection="1">
      <alignment horizontal="right" vertical="center"/>
      <protection locked="0"/>
    </xf>
    <xf numFmtId="3" fontId="45" fillId="0" borderId="5" xfId="5" applyNumberFormat="1" applyFont="1" applyBorder="1" applyAlignment="1" applyProtection="1">
      <alignment horizontal="right" vertical="center"/>
      <protection locked="0"/>
    </xf>
    <xf numFmtId="3" fontId="45" fillId="0" borderId="0" xfId="5" applyNumberFormat="1" applyFont="1" applyAlignment="1" applyProtection="1">
      <alignment horizontal="left" vertical="center" indent="1"/>
      <protection locked="0"/>
    </xf>
    <xf numFmtId="3" fontId="45" fillId="0" borderId="7" xfId="5" applyNumberFormat="1" applyFont="1" applyBorder="1" applyAlignment="1" applyProtection="1">
      <alignment horizontal="right" vertical="center"/>
      <protection locked="0"/>
    </xf>
    <xf numFmtId="3" fontId="45" fillId="0" borderId="9" xfId="5" applyNumberFormat="1" applyFont="1" applyBorder="1" applyAlignment="1" applyProtection="1">
      <alignment horizontal="right" vertical="center"/>
      <protection locked="0"/>
    </xf>
    <xf numFmtId="3" fontId="58" fillId="0" borderId="0" xfId="5" applyNumberFormat="1" applyFont="1" applyAlignment="1" applyProtection="1">
      <alignment vertical="center"/>
      <protection locked="0"/>
    </xf>
    <xf numFmtId="3" fontId="45" fillId="0" borderId="4" xfId="5" applyNumberFormat="1" applyFont="1" applyBorder="1" applyAlignment="1" applyProtection="1">
      <alignment vertical="center"/>
      <protection locked="0"/>
    </xf>
    <xf numFmtId="3" fontId="44" fillId="0" borderId="12" xfId="5" applyNumberFormat="1" applyFont="1" applyBorder="1" applyAlignment="1" applyProtection="1">
      <alignment vertical="center"/>
    </xf>
    <xf numFmtId="3" fontId="45" fillId="0" borderId="8" xfId="5" applyNumberFormat="1" applyFont="1" applyBorder="1" applyAlignment="1" applyProtection="1">
      <alignment horizontal="left" vertical="center"/>
      <protection locked="0"/>
    </xf>
    <xf numFmtId="3" fontId="75" fillId="0" borderId="22" xfId="5" applyNumberFormat="1" applyFont="1" applyBorder="1" applyAlignment="1" applyProtection="1">
      <alignment vertical="center"/>
    </xf>
    <xf numFmtId="3" fontId="45" fillId="0" borderId="3" xfId="5" applyNumberFormat="1" applyFont="1" applyBorder="1" applyProtection="1">
      <protection locked="0"/>
    </xf>
    <xf numFmtId="3" fontId="44" fillId="0" borderId="0" xfId="5" applyNumberFormat="1" applyFont="1" applyBorder="1" applyAlignment="1" applyProtection="1">
      <alignment vertical="center"/>
      <protection locked="0"/>
    </xf>
    <xf numFmtId="3" fontId="75" fillId="0" borderId="22" xfId="5" applyNumberFormat="1" applyFont="1" applyBorder="1" applyAlignment="1" applyProtection="1">
      <alignment horizontal="right" vertical="center"/>
    </xf>
    <xf numFmtId="3" fontId="58" fillId="0" borderId="0" xfId="5" applyNumberFormat="1" applyFont="1" applyAlignment="1" applyProtection="1">
      <alignment horizontal="left" vertical="center"/>
      <protection locked="0"/>
    </xf>
    <xf numFmtId="0" fontId="44" fillId="0" borderId="8" xfId="5" applyFont="1" applyBorder="1" applyAlignment="1" applyProtection="1">
      <protection locked="0"/>
    </xf>
    <xf numFmtId="193" fontId="76" fillId="0" borderId="0" xfId="0" applyNumberFormat="1" applyFont="1" applyBorder="1" applyAlignment="1">
      <alignment horizontal="center" vertical="center"/>
    </xf>
    <xf numFmtId="0" fontId="70" fillId="0" borderId="0" xfId="5" applyFont="1" applyBorder="1" applyAlignment="1">
      <alignment horizontal="centerContinuous"/>
    </xf>
    <xf numFmtId="10" fontId="77" fillId="0" borderId="23" xfId="4" applyNumberFormat="1" applyFont="1" applyBorder="1" applyAlignment="1" applyProtection="1">
      <alignment horizontal="center" vertical="center"/>
      <protection locked="0"/>
    </xf>
    <xf numFmtId="3" fontId="78" fillId="0" borderId="16" xfId="4" applyNumberFormat="1" applyFont="1" applyBorder="1" applyAlignment="1">
      <alignment vertical="center"/>
    </xf>
    <xf numFmtId="3" fontId="78" fillId="0" borderId="16" xfId="4" applyNumberFormat="1" applyFont="1" applyBorder="1" applyAlignment="1" applyProtection="1">
      <alignment vertical="center"/>
      <protection locked="0"/>
    </xf>
    <xf numFmtId="3" fontId="78" fillId="0" borderId="10" xfId="4" applyNumberFormat="1" applyFont="1" applyBorder="1" applyAlignment="1" applyProtection="1">
      <alignment vertical="center"/>
      <protection locked="0"/>
    </xf>
    <xf numFmtId="3" fontId="44" fillId="0" borderId="0" xfId="4" applyNumberFormat="1" applyFont="1" applyBorder="1" applyProtection="1">
      <protection locked="0"/>
    </xf>
    <xf numFmtId="3" fontId="78" fillId="0" borderId="15" xfId="4" applyNumberFormat="1" applyFont="1" applyBorder="1" applyAlignment="1">
      <alignment vertical="center"/>
    </xf>
    <xf numFmtId="3" fontId="78" fillId="0" borderId="15" xfId="4" applyNumberFormat="1" applyFont="1" applyBorder="1" applyAlignment="1" applyProtection="1">
      <alignment vertical="center"/>
      <protection locked="0"/>
    </xf>
    <xf numFmtId="3" fontId="78" fillId="0" borderId="12" xfId="4" applyNumberFormat="1" applyFont="1" applyBorder="1" applyAlignment="1" applyProtection="1">
      <alignment vertical="center"/>
      <protection locked="0"/>
    </xf>
    <xf numFmtId="0" fontId="4" fillId="0" borderId="0" xfId="4" applyFont="1" applyAlignment="1"/>
    <xf numFmtId="3" fontId="78" fillId="0" borderId="11" xfId="4" applyNumberFormat="1" applyFont="1" applyBorder="1" applyAlignment="1" applyProtection="1">
      <alignment vertical="center"/>
      <protection locked="0"/>
    </xf>
    <xf numFmtId="3" fontId="59" fillId="0" borderId="22" xfId="4" applyNumberFormat="1" applyFont="1" applyBorder="1" applyAlignment="1" applyProtection="1">
      <alignment horizontal="right" vertical="center"/>
      <protection locked="0"/>
    </xf>
    <xf numFmtId="3" fontId="75" fillId="0" borderId="0" xfId="4" applyNumberFormat="1" applyFont="1" applyBorder="1" applyAlignment="1" applyProtection="1">
      <alignment horizontal="right"/>
      <protection locked="0"/>
    </xf>
    <xf numFmtId="0" fontId="4" fillId="0" borderId="0" xfId="4" applyFont="1" applyBorder="1"/>
    <xf numFmtId="0" fontId="4" fillId="0" borderId="0" xfId="4" applyFont="1" applyAlignment="1">
      <alignment vertical="top"/>
    </xf>
    <xf numFmtId="0" fontId="44" fillId="0" borderId="0" xfId="4" applyFont="1" applyProtection="1">
      <protection locked="0"/>
    </xf>
    <xf numFmtId="0" fontId="44" fillId="0" borderId="0" xfId="4" applyFont="1" applyBorder="1" applyProtection="1">
      <protection locked="0"/>
    </xf>
    <xf numFmtId="0" fontId="46" fillId="0" borderId="0" xfId="4" applyFont="1" applyBorder="1" applyProtection="1">
      <protection locked="0"/>
    </xf>
    <xf numFmtId="0" fontId="65" fillId="0" borderId="0" xfId="4" applyFont="1" applyProtection="1">
      <protection locked="0"/>
    </xf>
    <xf numFmtId="0" fontId="44" fillId="0" borderId="8" xfId="4" applyFont="1" applyBorder="1" applyProtection="1">
      <protection locked="0"/>
    </xf>
    <xf numFmtId="0" fontId="55" fillId="0" borderId="0" xfId="3" applyFont="1" applyProtection="1">
      <protection locked="0"/>
    </xf>
    <xf numFmtId="0" fontId="55" fillId="0" borderId="2" xfId="3" applyFont="1" applyBorder="1" applyProtection="1">
      <protection locked="0"/>
    </xf>
    <xf numFmtId="0" fontId="55" fillId="0" borderId="0" xfId="3" applyFont="1" applyBorder="1" applyProtection="1">
      <protection locked="0"/>
    </xf>
    <xf numFmtId="0" fontId="40" fillId="0" borderId="0" xfId="3" applyFont="1" applyBorder="1" applyProtection="1">
      <protection locked="0"/>
    </xf>
    <xf numFmtId="0" fontId="40" fillId="0" borderId="2" xfId="3" applyFont="1" applyBorder="1" applyProtection="1">
      <protection locked="0"/>
    </xf>
    <xf numFmtId="0" fontId="40" fillId="0" borderId="0" xfId="3" applyFont="1" applyProtection="1">
      <protection locked="0"/>
    </xf>
    <xf numFmtId="0" fontId="4" fillId="0" borderId="8" xfId="4" applyFont="1" applyBorder="1"/>
    <xf numFmtId="193" fontId="76" fillId="0" borderId="8" xfId="0" applyNumberFormat="1" applyFont="1" applyBorder="1" applyAlignment="1">
      <alignment horizontal="center" vertical="center"/>
    </xf>
    <xf numFmtId="0" fontId="40" fillId="0" borderId="0" xfId="2" applyFont="1"/>
    <xf numFmtId="0" fontId="40" fillId="0" borderId="8" xfId="2" applyFont="1" applyBorder="1"/>
    <xf numFmtId="0" fontId="40" fillId="0" borderId="3" xfId="2" applyFont="1" applyBorder="1"/>
    <xf numFmtId="0" fontId="63" fillId="0" borderId="0" xfId="2" applyFont="1" applyBorder="1"/>
    <xf numFmtId="0" fontId="40" fillId="0" borderId="3" xfId="2" applyFont="1" applyBorder="1" applyAlignment="1">
      <alignment horizontal="centerContinuous" vertical="center"/>
    </xf>
    <xf numFmtId="0" fontId="40" fillId="0" borderId="0" xfId="2" applyFont="1" applyBorder="1" applyAlignment="1">
      <alignment vertical="center"/>
    </xf>
    <xf numFmtId="0" fontId="40" fillId="0" borderId="0" xfId="2" applyFont="1" applyBorder="1" applyAlignment="1" applyProtection="1">
      <alignment horizontal="right" vertical="center"/>
      <protection locked="0"/>
    </xf>
    <xf numFmtId="0" fontId="54" fillId="0" borderId="8" xfId="2" applyFont="1" applyBorder="1" applyAlignment="1" applyProtection="1">
      <protection locked="0"/>
    </xf>
    <xf numFmtId="0" fontId="58" fillId="0" borderId="8" xfId="2" applyFont="1" applyBorder="1" applyAlignment="1"/>
    <xf numFmtId="0" fontId="34" fillId="0" borderId="8" xfId="2" applyFont="1" applyBorder="1" applyAlignment="1"/>
    <xf numFmtId="0" fontId="40" fillId="0" borderId="8" xfId="2" applyFont="1" applyBorder="1" applyAlignment="1">
      <alignment vertical="center"/>
    </xf>
    <xf numFmtId="0" fontId="63" fillId="0" borderId="8" xfId="2" applyFont="1" applyBorder="1" applyAlignment="1">
      <alignment vertical="center"/>
    </xf>
    <xf numFmtId="0" fontId="54" fillId="0" borderId="0" xfId="2" applyFont="1" applyBorder="1" applyAlignment="1" applyProtection="1">
      <alignment horizontal="centerContinuous"/>
      <protection locked="0"/>
    </xf>
    <xf numFmtId="0" fontId="54" fillId="0" borderId="0" xfId="2" applyFont="1" applyBorder="1" applyAlignment="1">
      <alignment horizontal="centerContinuous"/>
    </xf>
    <xf numFmtId="0" fontId="54" fillId="0" borderId="0" xfId="2" applyFont="1" applyBorder="1" applyAlignment="1" applyProtection="1">
      <alignment horizontal="center"/>
      <protection locked="0"/>
    </xf>
    <xf numFmtId="0" fontId="40" fillId="0" borderId="0" xfId="2" applyFont="1" applyBorder="1" applyAlignment="1" applyProtection="1">
      <alignment horizontal="center"/>
      <protection locked="0"/>
    </xf>
    <xf numFmtId="0" fontId="40" fillId="0" borderId="0" xfId="2" applyFont="1" applyBorder="1" applyAlignment="1" applyProtection="1">
      <alignment horizontal="center" vertical="center"/>
      <protection locked="0"/>
    </xf>
    <xf numFmtId="0" fontId="63" fillId="0" borderId="0" xfId="2" applyFont="1" applyBorder="1" applyAlignment="1">
      <alignment vertical="top"/>
    </xf>
    <xf numFmtId="0" fontId="54" fillId="0" borderId="8" xfId="2" applyFont="1" applyBorder="1" applyAlignment="1" applyProtection="1">
      <alignment vertical="center"/>
      <protection locked="0"/>
    </xf>
    <xf numFmtId="0" fontId="40" fillId="0" borderId="3" xfId="2" applyFont="1" applyBorder="1" applyAlignment="1">
      <alignment horizontal="left"/>
    </xf>
    <xf numFmtId="0" fontId="40" fillId="0" borderId="0" xfId="2" applyFont="1" applyProtection="1">
      <protection locked="0"/>
    </xf>
    <xf numFmtId="0" fontId="40" fillId="0" borderId="8" xfId="3" applyFont="1" applyBorder="1"/>
    <xf numFmtId="0" fontId="40" fillId="0" borderId="2" xfId="2" applyFont="1" applyBorder="1"/>
    <xf numFmtId="164" fontId="44" fillId="0" borderId="8" xfId="2" quotePrefix="1" applyNumberFormat="1" applyFont="1" applyBorder="1" applyAlignment="1" applyProtection="1">
      <alignment horizontal="centerContinuous"/>
      <protection locked="0"/>
    </xf>
    <xf numFmtId="164" fontId="44" fillId="0" borderId="8" xfId="2" quotePrefix="1" applyNumberFormat="1" applyFont="1" applyBorder="1" applyAlignment="1">
      <alignment horizontal="centerContinuous"/>
    </xf>
    <xf numFmtId="164" fontId="44" fillId="0" borderId="8" xfId="2" applyNumberFormat="1" applyFont="1" applyBorder="1" applyAlignment="1">
      <alignment horizontal="centerContinuous"/>
    </xf>
    <xf numFmtId="0" fontId="44" fillId="0" borderId="8" xfId="2" applyFont="1" applyBorder="1" applyAlignment="1" applyProtection="1">
      <alignment horizontal="center" vertical="center"/>
      <protection locked="0"/>
    </xf>
    <xf numFmtId="0" fontId="40" fillId="0" borderId="0" xfId="2" applyFont="1" applyBorder="1" applyAlignment="1">
      <alignment horizontal="right" vertical="center"/>
    </xf>
    <xf numFmtId="0" fontId="44" fillId="0" borderId="8" xfId="2" applyFont="1" applyBorder="1" applyAlignment="1" applyProtection="1">
      <alignment horizontal="centerContinuous"/>
      <protection locked="0"/>
    </xf>
    <xf numFmtId="0" fontId="44" fillId="0" borderId="8" xfId="2" applyFont="1" applyBorder="1" applyAlignment="1">
      <alignment horizontal="left"/>
    </xf>
    <xf numFmtId="164" fontId="44" fillId="0" borderId="8" xfId="2" applyNumberFormat="1" applyFont="1" applyBorder="1" applyAlignment="1" applyProtection="1">
      <alignment horizontal="center"/>
      <protection locked="0"/>
    </xf>
    <xf numFmtId="37" fontId="42" fillId="0" borderId="0" xfId="3" applyNumberFormat="1" applyFont="1" applyBorder="1" applyProtection="1">
      <protection locked="0"/>
    </xf>
    <xf numFmtId="2" fontId="42" fillId="0" borderId="0" xfId="3" applyNumberFormat="1" applyFont="1" applyBorder="1" applyAlignment="1" applyProtection="1">
      <alignment horizontal="center"/>
      <protection locked="0"/>
    </xf>
    <xf numFmtId="37" fontId="42" fillId="0" borderId="0" xfId="3" applyNumberFormat="1" applyFont="1" applyBorder="1" applyAlignment="1" applyProtection="1">
      <alignment vertical="top"/>
    </xf>
    <xf numFmtId="0" fontId="63" fillId="0" borderId="3" xfId="2" applyFont="1" applyBorder="1" applyAlignment="1">
      <alignment vertical="center"/>
    </xf>
    <xf numFmtId="0" fontId="14" fillId="0" borderId="0" xfId="2" applyFont="1"/>
    <xf numFmtId="0" fontId="63" fillId="0" borderId="0" xfId="2" applyFont="1"/>
    <xf numFmtId="3" fontId="44" fillId="2" borderId="8" xfId="0" applyNumberFormat="1" applyFont="1" applyFill="1" applyBorder="1" applyAlignment="1">
      <alignment horizontal="center" wrapText="1"/>
    </xf>
    <xf numFmtId="166" fontId="44" fillId="2" borderId="0" xfId="0" applyFont="1" applyFill="1" applyBorder="1" applyAlignment="1">
      <alignment wrapText="1"/>
    </xf>
    <xf numFmtId="166" fontId="44" fillId="2" borderId="0" xfId="0" applyFont="1" applyFill="1" applyAlignment="1">
      <alignment wrapText="1"/>
    </xf>
    <xf numFmtId="3" fontId="44" fillId="2" borderId="0" xfId="0" applyNumberFormat="1" applyFont="1" applyFill="1"/>
    <xf numFmtId="166" fontId="44" fillId="2" borderId="0" xfId="0" applyFont="1" applyFill="1"/>
    <xf numFmtId="166" fontId="44" fillId="2" borderId="0" xfId="0" quotePrefix="1" applyFont="1" applyFill="1"/>
    <xf numFmtId="198" fontId="44" fillId="2" borderId="0" xfId="0" applyNumberFormat="1" applyFont="1" applyFill="1"/>
    <xf numFmtId="3" fontId="38" fillId="0" borderId="0" xfId="5" applyNumberFormat="1" applyFont="1" applyAlignment="1">
      <alignment horizontal="left" vertical="center"/>
    </xf>
    <xf numFmtId="166" fontId="44" fillId="0" borderId="8" xfId="0" applyFont="1" applyBorder="1" applyAlignment="1">
      <alignment horizontal="center"/>
    </xf>
    <xf numFmtId="0" fontId="55" fillId="0" borderId="3" xfId="4" applyFont="1" applyBorder="1" applyAlignment="1">
      <alignment horizontal="left" vertical="center" wrapText="1"/>
    </xf>
    <xf numFmtId="166" fontId="17" fillId="0" borderId="2" xfId="0" applyFont="1" applyBorder="1" applyAlignment="1">
      <alignment horizontal="right" vertical="top"/>
    </xf>
    <xf numFmtId="166" fontId="38" fillId="0" borderId="2" xfId="0" applyFont="1" applyFill="1" applyBorder="1" applyAlignment="1">
      <alignment vertical="top"/>
    </xf>
    <xf numFmtId="166" fontId="35" fillId="0" borderId="6" xfId="0" applyFont="1" applyBorder="1" applyAlignment="1" applyProtection="1">
      <alignment horizontal="left" vertical="top"/>
    </xf>
    <xf numFmtId="166" fontId="35" fillId="0" borderId="0" xfId="0" applyFont="1" applyBorder="1" applyAlignment="1" applyProtection="1">
      <alignment horizontal="left" vertical="top"/>
    </xf>
    <xf numFmtId="166" fontId="14" fillId="0" borderId="10" xfId="0" applyFont="1" applyBorder="1" applyAlignment="1">
      <alignment vertical="top"/>
    </xf>
    <xf numFmtId="166" fontId="34" fillId="0" borderId="8" xfId="0" applyFont="1" applyBorder="1" applyAlignment="1">
      <alignment horizontal="left" vertical="center"/>
    </xf>
    <xf numFmtId="166" fontId="38" fillId="0" borderId="10" xfId="0" applyFont="1" applyBorder="1" applyAlignment="1" applyProtection="1">
      <alignment horizontal="left"/>
    </xf>
    <xf numFmtId="166" fontId="44" fillId="0" borderId="8" xfId="0" applyFont="1" applyBorder="1" applyAlignment="1" applyProtection="1">
      <alignment horizontal="right" vertical="center"/>
    </xf>
    <xf numFmtId="166" fontId="38" fillId="0" borderId="9" xfId="0" applyFont="1" applyBorder="1" applyAlignment="1" applyProtection="1">
      <alignment horizontal="left" vertical="center"/>
      <protection locked="0"/>
    </xf>
    <xf numFmtId="166" fontId="34" fillId="0" borderId="5" xfId="0" applyFont="1" applyBorder="1" applyAlignment="1">
      <alignment vertical="center"/>
    </xf>
    <xf numFmtId="166" fontId="38" fillId="0" borderId="2" xfId="0" applyFont="1" applyBorder="1" applyAlignment="1" applyProtection="1">
      <alignment horizontal="left"/>
    </xf>
    <xf numFmtId="166" fontId="34" fillId="0" borderId="11" xfId="0" applyFont="1" applyBorder="1" applyAlignment="1">
      <alignment vertical="center"/>
    </xf>
    <xf numFmtId="166" fontId="44" fillId="0" borderId="0" xfId="0" applyFont="1" applyBorder="1" applyAlignment="1">
      <alignment horizontal="left" vertical="center"/>
    </xf>
    <xf numFmtId="166" fontId="44" fillId="0" borderId="0" xfId="0" applyFont="1" applyBorder="1" applyAlignment="1">
      <alignment vertical="top"/>
    </xf>
    <xf numFmtId="166" fontId="44" fillId="0" borderId="7" xfId="0" applyFont="1" applyBorder="1" applyAlignment="1">
      <alignment vertical="top"/>
    </xf>
    <xf numFmtId="166" fontId="34" fillId="0" borderId="0" xfId="0" applyFont="1" applyBorder="1" applyAlignment="1">
      <alignment vertical="center"/>
    </xf>
    <xf numFmtId="166" fontId="44" fillId="0" borderId="8" xfId="0" applyFont="1" applyBorder="1" applyAlignment="1">
      <alignment vertical="top"/>
    </xf>
    <xf numFmtId="166" fontId="34" fillId="0" borderId="10" xfId="0" applyFont="1" applyBorder="1" applyAlignment="1" applyProtection="1">
      <alignment horizontal="left" vertical="center"/>
      <protection locked="0"/>
    </xf>
    <xf numFmtId="166" fontId="38" fillId="0" borderId="0" xfId="0" applyFont="1" applyBorder="1" applyAlignment="1">
      <alignment horizontal="right"/>
    </xf>
    <xf numFmtId="0" fontId="44" fillId="0" borderId="0" xfId="5" applyFont="1"/>
    <xf numFmtId="0" fontId="5" fillId="0" borderId="4" xfId="5" applyFont="1" applyBorder="1"/>
    <xf numFmtId="0" fontId="38" fillId="0" borderId="4" xfId="5" applyFont="1" applyBorder="1" applyAlignment="1">
      <alignment horizontal="right"/>
    </xf>
    <xf numFmtId="3" fontId="38" fillId="0" borderId="4" xfId="5" applyNumberFormat="1" applyFont="1" applyBorder="1" applyAlignment="1" applyProtection="1">
      <alignment horizontal="right"/>
      <protection locked="0"/>
    </xf>
    <xf numFmtId="3" fontId="78" fillId="0" borderId="12" xfId="4" applyNumberFormat="1" applyFont="1" applyBorder="1" applyAlignment="1">
      <alignment vertical="center"/>
    </xf>
    <xf numFmtId="0" fontId="40" fillId="0" borderId="15" xfId="4" applyFont="1" applyBorder="1" applyAlignment="1">
      <alignment horizontal="center"/>
    </xf>
    <xf numFmtId="0" fontId="40" fillId="0" borderId="3" xfId="4" applyFont="1" applyBorder="1" applyAlignment="1">
      <alignment horizontal="center"/>
    </xf>
    <xf numFmtId="210" fontId="44" fillId="0" borderId="0" xfId="0" applyNumberFormat="1" applyFont="1"/>
    <xf numFmtId="210" fontId="44" fillId="0" borderId="0" xfId="0" applyNumberFormat="1" applyFont="1" applyAlignment="1">
      <alignment horizontal="left"/>
    </xf>
    <xf numFmtId="210" fontId="44" fillId="0" borderId="0" xfId="0" applyNumberFormat="1" applyFont="1" applyAlignment="1">
      <alignment horizontal="center"/>
    </xf>
    <xf numFmtId="0" fontId="40" fillId="0" borderId="2" xfId="4" applyFont="1" applyBorder="1" applyAlignment="1">
      <alignment vertical="center"/>
    </xf>
    <xf numFmtId="0" fontId="34" fillId="0" borderId="2" xfId="4" applyFont="1" applyBorder="1" applyAlignment="1">
      <alignment vertical="center"/>
    </xf>
    <xf numFmtId="166" fontId="40" fillId="0" borderId="2" xfId="0" applyFont="1" applyBorder="1" applyAlignment="1">
      <alignment vertical="center"/>
    </xf>
    <xf numFmtId="0" fontId="40" fillId="0" borderId="2" xfId="4" applyFont="1" applyBorder="1" applyAlignment="1">
      <alignment horizontal="right" vertical="center"/>
    </xf>
    <xf numFmtId="0" fontId="58" fillId="0" borderId="2" xfId="4" applyFont="1" applyBorder="1" applyAlignment="1" applyProtection="1">
      <alignment horizontal="left" vertical="center"/>
      <protection locked="0"/>
    </xf>
    <xf numFmtId="0" fontId="34" fillId="0" borderId="2" xfId="2" applyFont="1" applyBorder="1" applyAlignment="1">
      <alignment vertical="center"/>
    </xf>
    <xf numFmtId="0" fontId="63" fillId="0" borderId="2" xfId="2" applyFont="1" applyBorder="1" applyAlignment="1">
      <alignment vertical="center"/>
    </xf>
    <xf numFmtId="0" fontId="48" fillId="0" borderId="2" xfId="4" applyFont="1" applyBorder="1" applyAlignment="1">
      <alignment horizontal="right" vertical="center"/>
    </xf>
    <xf numFmtId="166" fontId="54" fillId="0" borderId="0" xfId="0" applyFont="1" applyBorder="1"/>
    <xf numFmtId="0" fontId="54" fillId="0" borderId="3" xfId="2" applyFont="1" applyBorder="1" applyAlignment="1"/>
    <xf numFmtId="0" fontId="34" fillId="0" borderId="3" xfId="2" applyFont="1" applyBorder="1" applyAlignment="1"/>
    <xf numFmtId="0" fontId="40" fillId="0" borderId="3" xfId="2" applyFont="1" applyBorder="1" applyAlignment="1">
      <alignment vertical="center"/>
    </xf>
    <xf numFmtId="0" fontId="58" fillId="0" borderId="3" xfId="2" applyFont="1" applyBorder="1" applyAlignment="1">
      <alignment wrapText="1"/>
    </xf>
    <xf numFmtId="0" fontId="48" fillId="0" borderId="2" xfId="3" quotePrefix="1" applyFont="1" applyBorder="1" applyAlignment="1">
      <alignment vertical="top"/>
    </xf>
    <xf numFmtId="166" fontId="58" fillId="0" borderId="0" xfId="0" applyFont="1" applyAlignment="1"/>
    <xf numFmtId="0" fontId="80" fillId="0" borderId="0" xfId="2" applyFont="1" applyBorder="1" applyAlignment="1"/>
    <xf numFmtId="0" fontId="58" fillId="0" borderId="0" xfId="3" applyFont="1" applyAlignment="1">
      <alignment horizontal="right"/>
    </xf>
    <xf numFmtId="2" fontId="48" fillId="0" borderId="0" xfId="3" applyNumberFormat="1" applyFont="1" applyBorder="1" applyAlignment="1" applyProtection="1">
      <alignment horizontal="center" vertical="top"/>
      <protection locked="0"/>
    </xf>
    <xf numFmtId="37" fontId="46" fillId="0" borderId="8" xfId="3" applyNumberFormat="1" applyFont="1" applyBorder="1" applyAlignment="1" applyProtection="1"/>
    <xf numFmtId="37" fontId="46" fillId="0" borderId="24" xfId="3" applyNumberFormat="1" applyFont="1" applyBorder="1" applyAlignment="1" applyProtection="1"/>
    <xf numFmtId="3" fontId="44" fillId="0" borderId="8" xfId="0" applyNumberFormat="1" applyFont="1" applyBorder="1"/>
    <xf numFmtId="3" fontId="44" fillId="2" borderId="8" xfId="0" applyNumberFormat="1" applyFont="1" applyFill="1" applyBorder="1"/>
    <xf numFmtId="0" fontId="44" fillId="0" borderId="0" xfId="4" applyFont="1" applyAlignment="1">
      <alignment horizontal="center"/>
    </xf>
    <xf numFmtId="0" fontId="81" fillId="0" borderId="25" xfId="4" applyFont="1" applyBorder="1" applyAlignment="1">
      <alignment horizontal="center" vertical="center"/>
    </xf>
    <xf numFmtId="0" fontId="44" fillId="0" borderId="0" xfId="4" applyFont="1"/>
    <xf numFmtId="3" fontId="81" fillId="0" borderId="25" xfId="4" applyNumberFormat="1" applyFont="1" applyBorder="1" applyAlignment="1" applyProtection="1">
      <alignment horizontal="center" vertical="center"/>
      <protection locked="0"/>
    </xf>
    <xf numFmtId="1" fontId="81" fillId="0" borderId="25" xfId="4" applyNumberFormat="1" applyFont="1" applyBorder="1" applyAlignment="1">
      <alignment horizontal="center"/>
    </xf>
    <xf numFmtId="3" fontId="78" fillId="0" borderId="10" xfId="4" applyNumberFormat="1" applyFont="1" applyBorder="1" applyAlignment="1">
      <alignment vertical="center"/>
    </xf>
    <xf numFmtId="3" fontId="59" fillId="0" borderId="12" xfId="4" applyNumberFormat="1" applyFont="1" applyBorder="1" applyAlignment="1">
      <alignment vertical="center"/>
    </xf>
    <xf numFmtId="0" fontId="5" fillId="2" borderId="0" xfId="5" applyFill="1"/>
    <xf numFmtId="0" fontId="16" fillId="0" borderId="0" xfId="5" applyFont="1" applyAlignment="1" applyProtection="1"/>
    <xf numFmtId="0" fontId="38" fillId="0" borderId="0" xfId="5" applyFont="1" applyAlignment="1" applyProtection="1">
      <alignment horizontal="right" vertical="top"/>
    </xf>
    <xf numFmtId="0" fontId="82" fillId="0" borderId="8" xfId="5" applyFont="1" applyBorder="1" applyAlignment="1" applyProtection="1"/>
    <xf numFmtId="0" fontId="14" fillId="0" borderId="0" xfId="5" applyFont="1" applyAlignment="1" applyProtection="1"/>
    <xf numFmtId="0" fontId="5" fillId="0" borderId="0" xfId="5"/>
    <xf numFmtId="166" fontId="0" fillId="0" borderId="0" xfId="0" applyProtection="1"/>
    <xf numFmtId="166" fontId="0" fillId="2" borderId="0" xfId="0" applyFill="1"/>
    <xf numFmtId="166" fontId="42" fillId="0" borderId="15" xfId="0" applyFont="1" applyBorder="1" applyAlignment="1" applyProtection="1">
      <alignment horizontal="center" vertical="top"/>
    </xf>
    <xf numFmtId="198" fontId="46" fillId="0" borderId="15" xfId="0" applyNumberFormat="1" applyFont="1" applyBorder="1" applyProtection="1"/>
    <xf numFmtId="198" fontId="46" fillId="0" borderId="13" xfId="0" applyNumberFormat="1" applyFont="1" applyBorder="1" applyProtection="1"/>
    <xf numFmtId="166" fontId="0" fillId="0" borderId="0" xfId="0" applyProtection="1">
      <protection locked="0"/>
    </xf>
    <xf numFmtId="0" fontId="5" fillId="2" borderId="0" xfId="5" applyFont="1" applyFill="1"/>
    <xf numFmtId="0" fontId="38" fillId="2" borderId="0" xfId="5" applyFont="1" applyFill="1" applyAlignment="1">
      <alignment wrapText="1"/>
    </xf>
    <xf numFmtId="166" fontId="0" fillId="0" borderId="8" xfId="0" applyBorder="1" applyProtection="1">
      <protection locked="0"/>
    </xf>
    <xf numFmtId="3" fontId="38" fillId="0" borderId="0" xfId="5" applyNumberFormat="1" applyFont="1" applyAlignment="1" applyProtection="1">
      <alignment horizontal="left"/>
      <protection locked="0"/>
    </xf>
    <xf numFmtId="3" fontId="39" fillId="0" borderId="0" xfId="5" applyNumberFormat="1" applyFont="1" applyAlignment="1">
      <alignment horizontal="right" vertical="center"/>
    </xf>
    <xf numFmtId="0" fontId="34" fillId="2" borderId="0" xfId="5" applyFont="1" applyFill="1"/>
    <xf numFmtId="0" fontId="14" fillId="2" borderId="0" xfId="5" applyFont="1" applyFill="1"/>
    <xf numFmtId="0" fontId="82" fillId="0" borderId="0" xfId="5" applyFont="1" applyBorder="1" applyAlignment="1" applyProtection="1"/>
    <xf numFmtId="166" fontId="42" fillId="0" borderId="15" xfId="0" applyFont="1" applyBorder="1" applyAlignment="1" applyProtection="1">
      <alignment horizontal="center" vertical="top" wrapText="1"/>
    </xf>
    <xf numFmtId="166" fontId="42" fillId="0" borderId="15" xfId="0" applyFont="1" applyBorder="1" applyAlignment="1" applyProtection="1">
      <alignment horizontal="center" vertical="center"/>
    </xf>
    <xf numFmtId="198" fontId="46" fillId="0" borderId="12" xfId="0" applyNumberFormat="1" applyFont="1" applyBorder="1" applyProtection="1"/>
    <xf numFmtId="166" fontId="46" fillId="0" borderId="12" xfId="0" applyFont="1" applyBorder="1" applyAlignment="1" applyProtection="1"/>
    <xf numFmtId="198" fontId="46" fillId="0" borderId="13" xfId="0" applyNumberFormat="1" applyFont="1" applyBorder="1" applyAlignment="1" applyProtection="1">
      <alignment vertical="center"/>
    </xf>
    <xf numFmtId="198" fontId="46" fillId="0" borderId="10" xfId="0" applyNumberFormat="1" applyFont="1" applyBorder="1" applyAlignment="1" applyProtection="1">
      <alignment vertical="center"/>
    </xf>
    <xf numFmtId="198" fontId="46" fillId="0" borderId="16" xfId="0" applyNumberFormat="1" applyFont="1" applyBorder="1" applyProtection="1"/>
    <xf numFmtId="198" fontId="37" fillId="0" borderId="16" xfId="0" applyNumberFormat="1" applyFont="1" applyBorder="1" applyAlignment="1" applyProtection="1">
      <alignment horizontal="center"/>
    </xf>
    <xf numFmtId="198" fontId="46" fillId="0" borderId="15" xfId="0" applyNumberFormat="1" applyFont="1" applyBorder="1" applyAlignment="1" applyProtection="1">
      <alignment vertical="center"/>
    </xf>
    <xf numFmtId="10" fontId="77" fillId="0" borderId="0" xfId="4" applyNumberFormat="1" applyFont="1" applyBorder="1" applyAlignment="1" applyProtection="1">
      <alignment horizontal="center" vertical="center"/>
      <protection locked="0"/>
    </xf>
    <xf numFmtId="3" fontId="59" fillId="0" borderId="15" xfId="4" applyNumberFormat="1" applyFont="1" applyBorder="1" applyAlignment="1">
      <alignment vertical="center"/>
    </xf>
    <xf numFmtId="3" fontId="59" fillId="0" borderId="22" xfId="4" applyNumberFormat="1" applyFont="1" applyBorder="1" applyAlignment="1">
      <alignment vertical="center"/>
    </xf>
    <xf numFmtId="3" fontId="78" fillId="0" borderId="26" xfId="4" applyNumberFormat="1" applyFont="1" applyBorder="1" applyAlignment="1">
      <alignment vertical="center"/>
    </xf>
    <xf numFmtId="3" fontId="46" fillId="0" borderId="22" xfId="0" applyNumberFormat="1" applyFont="1" applyBorder="1" applyAlignment="1" applyProtection="1">
      <alignment horizontal="right" vertical="center"/>
    </xf>
    <xf numFmtId="193" fontId="42" fillId="0" borderId="0" xfId="0" applyNumberFormat="1" applyFont="1" applyBorder="1" applyAlignment="1">
      <alignment horizontal="right" vertical="center"/>
    </xf>
    <xf numFmtId="0" fontId="5" fillId="0" borderId="0" xfId="5" applyFont="1" applyBorder="1"/>
    <xf numFmtId="166" fontId="74" fillId="0" borderId="0" xfId="0" applyFont="1" applyBorder="1" applyAlignment="1">
      <alignment vertical="top"/>
    </xf>
    <xf numFmtId="0" fontId="38" fillId="0" borderId="5" xfId="5" applyFont="1" applyBorder="1" applyAlignment="1">
      <alignment vertical="justify"/>
    </xf>
    <xf numFmtId="0" fontId="36" fillId="0" borderId="0" xfId="5" applyFont="1" applyBorder="1" applyAlignment="1">
      <alignment horizontal="centerContinuous"/>
    </xf>
    <xf numFmtId="0" fontId="38" fillId="0" borderId="0" xfId="5" applyFont="1" applyBorder="1" applyAlignment="1">
      <alignment horizontal="center" vertical="center" wrapText="1"/>
    </xf>
    <xf numFmtId="166" fontId="84" fillId="0" borderId="0" xfId="0" applyFont="1" applyAlignment="1">
      <alignment horizontal="center" wrapText="1"/>
    </xf>
    <xf numFmtId="166" fontId="85" fillId="0" borderId="0" xfId="0" applyFont="1"/>
    <xf numFmtId="2" fontId="86" fillId="0" borderId="15" xfId="0" applyNumberFormat="1" applyFont="1" applyBorder="1" applyAlignment="1">
      <alignment horizontal="center"/>
    </xf>
    <xf numFmtId="10" fontId="86" fillId="0" borderId="15" xfId="0" applyNumberFormat="1" applyFont="1" applyBorder="1" applyAlignment="1">
      <alignment horizontal="center"/>
    </xf>
    <xf numFmtId="166" fontId="86" fillId="0" borderId="15" xfId="0" applyFont="1" applyBorder="1" applyAlignment="1">
      <alignment horizontal="center"/>
    </xf>
    <xf numFmtId="3" fontId="44" fillId="0" borderId="0" xfId="5" applyNumberFormat="1" applyFont="1" applyBorder="1" applyAlignment="1" applyProtection="1">
      <alignment horizontal="right" vertical="center"/>
      <protection locked="0"/>
    </xf>
    <xf numFmtId="3" fontId="75" fillId="0" borderId="0" xfId="5" applyNumberFormat="1" applyFont="1" applyBorder="1" applyAlignment="1" applyProtection="1">
      <alignment vertical="center"/>
    </xf>
    <xf numFmtId="3" fontId="75" fillId="0" borderId="0" xfId="5" applyNumberFormat="1" applyFont="1" applyBorder="1" applyAlignment="1" applyProtection="1">
      <alignment horizontal="right" vertical="center"/>
    </xf>
    <xf numFmtId="0" fontId="45" fillId="0" borderId="2" xfId="4" applyFont="1" applyBorder="1" applyAlignment="1">
      <alignment vertical="top"/>
    </xf>
    <xf numFmtId="0" fontId="34" fillId="0" borderId="2" xfId="4" applyFont="1" applyBorder="1" applyAlignment="1">
      <alignment vertical="top"/>
    </xf>
    <xf numFmtId="3" fontId="44" fillId="0" borderId="7" xfId="5" applyNumberFormat="1" applyFont="1" applyBorder="1" applyAlignment="1" applyProtection="1">
      <alignment horizontal="right"/>
      <protection locked="0"/>
    </xf>
    <xf numFmtId="3" fontId="44" fillId="0" borderId="26" xfId="5" applyNumberFormat="1" applyFont="1" applyBorder="1" applyAlignment="1" applyProtection="1">
      <alignment horizontal="right"/>
      <protection locked="0"/>
    </xf>
    <xf numFmtId="166" fontId="0" fillId="0" borderId="0" xfId="0" applyFont="1"/>
    <xf numFmtId="49" fontId="44" fillId="0" borderId="8" xfId="0" applyNumberFormat="1" applyFont="1" applyBorder="1" applyAlignment="1">
      <alignment horizontal="left" vertical="top"/>
    </xf>
    <xf numFmtId="166" fontId="44" fillId="0" borderId="9" xfId="0" quotePrefix="1" applyFont="1" applyBorder="1" applyAlignment="1">
      <alignment horizontal="center"/>
    </xf>
    <xf numFmtId="166" fontId="87" fillId="0" borderId="0" xfId="1" applyNumberFormat="1" applyFont="1" applyFill="1" applyBorder="1" applyAlignment="1" applyProtection="1">
      <alignment horizontal="left" vertical="center"/>
      <protection locked="0"/>
    </xf>
    <xf numFmtId="49" fontId="44" fillId="0" borderId="0" xfId="0" applyNumberFormat="1" applyFont="1" applyBorder="1" applyAlignment="1" applyProtection="1">
      <alignment horizontal="left" vertical="center"/>
      <protection locked="0"/>
    </xf>
    <xf numFmtId="166" fontId="34" fillId="0" borderId="6" xfId="0" applyFont="1" applyBorder="1" applyAlignment="1" applyProtection="1">
      <alignment horizontal="center" vertical="center"/>
      <protection locked="0"/>
    </xf>
    <xf numFmtId="166" fontId="44" fillId="0" borderId="6" xfId="0" applyFont="1" applyBorder="1" applyAlignment="1" applyProtection="1">
      <alignment horizontal="center" vertical="center"/>
      <protection locked="0"/>
    </xf>
    <xf numFmtId="166" fontId="44" fillId="0" borderId="0" xfId="0" applyFont="1" applyBorder="1" applyAlignment="1" applyProtection="1">
      <alignment horizontal="center" vertical="center"/>
      <protection locked="0"/>
    </xf>
    <xf numFmtId="164" fontId="44" fillId="0" borderId="10" xfId="0" applyNumberFormat="1" applyFont="1" applyBorder="1" applyAlignment="1" applyProtection="1">
      <alignment horizontal="center" vertical="center"/>
      <protection locked="0"/>
    </xf>
    <xf numFmtId="164" fontId="44" fillId="0" borderId="8" xfId="0" applyNumberFormat="1" applyFont="1" applyBorder="1" applyAlignment="1" applyProtection="1">
      <alignment horizontal="center" vertical="center"/>
      <protection locked="0"/>
    </xf>
    <xf numFmtId="166" fontId="44" fillId="0" borderId="8" xfId="0" applyFont="1" applyBorder="1" applyAlignment="1">
      <alignment horizontal="center" vertical="center"/>
    </xf>
    <xf numFmtId="166" fontId="44" fillId="0" borderId="9" xfId="0" applyFont="1" applyBorder="1" applyAlignment="1">
      <alignment horizontal="center" vertical="center"/>
    </xf>
    <xf numFmtId="166" fontId="34" fillId="0" borderId="7" xfId="0" applyFont="1" applyBorder="1" applyAlignment="1" applyProtection="1">
      <alignment horizontal="left" vertical="center"/>
      <protection locked="0"/>
    </xf>
    <xf numFmtId="166" fontId="34" fillId="0" borderId="9" xfId="0" applyFont="1" applyBorder="1" applyAlignment="1" applyProtection="1">
      <alignment horizontal="left" vertical="center"/>
      <protection locked="0"/>
    </xf>
    <xf numFmtId="3" fontId="44" fillId="0" borderId="10" xfId="0" applyNumberFormat="1" applyFont="1" applyFill="1" applyBorder="1" applyAlignment="1" applyProtection="1">
      <alignment horizontal="center" vertical="center"/>
    </xf>
    <xf numFmtId="3" fontId="44" fillId="0" borderId="9" xfId="0" applyNumberFormat="1" applyFont="1" applyFill="1" applyBorder="1" applyAlignment="1" applyProtection="1">
      <alignment horizontal="center" vertical="center"/>
    </xf>
    <xf numFmtId="166" fontId="44" fillId="0" borderId="8" xfId="0" applyFont="1" applyBorder="1" applyAlignment="1" applyProtection="1">
      <alignment horizontal="left" vertical="center"/>
      <protection locked="0"/>
    </xf>
    <xf numFmtId="166" fontId="44" fillId="0" borderId="9" xfId="0" applyFont="1" applyBorder="1" applyAlignment="1" applyProtection="1">
      <alignment horizontal="left" vertical="center"/>
      <protection locked="0"/>
    </xf>
    <xf numFmtId="166" fontId="44" fillId="0" borderId="7" xfId="0" applyFont="1" applyBorder="1" applyAlignment="1" applyProtection="1">
      <alignment horizontal="center" vertical="center"/>
      <protection locked="0"/>
    </xf>
    <xf numFmtId="166" fontId="34" fillId="0" borderId="3" xfId="0" applyFont="1" applyBorder="1" applyAlignment="1">
      <alignment horizontal="center" vertical="center"/>
    </xf>
    <xf numFmtId="166" fontId="38" fillId="0" borderId="11" xfId="0" applyFont="1" applyBorder="1" applyAlignment="1" applyProtection="1">
      <alignment horizontal="left" vertical="center"/>
    </xf>
    <xf numFmtId="166" fontId="38" fillId="0" borderId="2" xfId="0" applyFont="1" applyBorder="1" applyAlignment="1" applyProtection="1">
      <alignment horizontal="left" vertical="center"/>
    </xf>
    <xf numFmtId="166" fontId="38" fillId="0" borderId="10" xfId="0" applyFont="1" applyBorder="1" applyAlignment="1" applyProtection="1">
      <alignment horizontal="left" vertical="center"/>
    </xf>
    <xf numFmtId="166" fontId="38" fillId="0" borderId="8" xfId="0" applyFont="1" applyBorder="1" applyAlignment="1" applyProtection="1">
      <alignment horizontal="left" vertical="center"/>
    </xf>
    <xf numFmtId="166" fontId="38" fillId="0" borderId="2" xfId="0" applyFont="1" applyBorder="1" applyAlignment="1">
      <alignment horizontal="center" vertical="center"/>
    </xf>
    <xf numFmtId="166" fontId="38" fillId="0" borderId="8" xfId="0" applyFont="1" applyBorder="1" applyAlignment="1">
      <alignment horizontal="center" vertical="center"/>
    </xf>
    <xf numFmtId="166" fontId="40" fillId="0" borderId="11" xfId="0" applyFont="1" applyBorder="1" applyAlignment="1" applyProtection="1">
      <alignment horizontal="left" vertical="center"/>
      <protection locked="0"/>
    </xf>
    <xf numFmtId="166" fontId="40" fillId="0" borderId="2" xfId="0" applyFont="1" applyBorder="1" applyAlignment="1" applyProtection="1">
      <alignment horizontal="left" vertical="center"/>
      <protection locked="0"/>
    </xf>
    <xf numFmtId="166" fontId="40" fillId="0" borderId="10" xfId="0" applyFont="1" applyBorder="1" applyAlignment="1" applyProtection="1">
      <alignment horizontal="left" vertical="center"/>
      <protection locked="0"/>
    </xf>
    <xf numFmtId="166" fontId="40" fillId="0" borderId="8" xfId="0" applyFont="1" applyBorder="1" applyAlignment="1" applyProtection="1">
      <alignment horizontal="left" vertical="center"/>
      <protection locked="0"/>
    </xf>
    <xf numFmtId="166" fontId="44" fillId="0" borderId="5" xfId="0" applyFont="1" applyBorder="1" applyAlignment="1">
      <alignment horizontal="center" vertical="center"/>
    </xf>
    <xf numFmtId="3" fontId="44" fillId="0" borderId="10" xfId="0" applyNumberFormat="1" applyFont="1" applyBorder="1" applyAlignment="1" applyProtection="1">
      <alignment horizontal="center" vertical="center"/>
    </xf>
    <xf numFmtId="3" fontId="44" fillId="0" borderId="8" xfId="0" applyNumberFormat="1" applyFont="1" applyBorder="1" applyAlignment="1" applyProtection="1">
      <alignment horizontal="center" vertical="center"/>
    </xf>
    <xf numFmtId="3" fontId="44" fillId="0" borderId="9" xfId="0" applyNumberFormat="1" applyFont="1" applyBorder="1" applyAlignment="1" applyProtection="1">
      <alignment horizontal="center" vertical="center"/>
    </xf>
    <xf numFmtId="0" fontId="35" fillId="0" borderId="27" xfId="5" applyFont="1" applyBorder="1" applyAlignment="1">
      <alignment horizontal="left" vertical="top"/>
    </xf>
    <xf numFmtId="166" fontId="74" fillId="0" borderId="27" xfId="0" applyFont="1" applyBorder="1" applyAlignment="1">
      <alignment vertical="top"/>
    </xf>
    <xf numFmtId="0" fontId="38" fillId="0" borderId="12" xfId="5" applyFont="1" applyBorder="1" applyAlignment="1">
      <alignment horizontal="center" vertical="justify"/>
    </xf>
    <xf numFmtId="0" fontId="38" fillId="0" borderId="3" xfId="5" applyFont="1" applyBorder="1" applyAlignment="1">
      <alignment horizontal="center" vertical="justify"/>
    </xf>
    <xf numFmtId="0" fontId="38" fillId="0" borderId="4" xfId="5" applyFont="1" applyBorder="1" applyAlignment="1">
      <alignment horizontal="center" vertical="justify"/>
    </xf>
    <xf numFmtId="0" fontId="34" fillId="0" borderId="12" xfId="5" applyFont="1" applyBorder="1" applyAlignment="1">
      <alignment horizontal="center" vertical="top"/>
    </xf>
    <xf numFmtId="0" fontId="34" fillId="0" borderId="3" xfId="5" applyFont="1" applyBorder="1" applyAlignment="1">
      <alignment horizontal="center" vertical="top"/>
    </xf>
    <xf numFmtId="0" fontId="55" fillId="0" borderId="5" xfId="4" applyFont="1" applyBorder="1" applyAlignment="1">
      <alignment horizontal="left" vertical="center" wrapText="1" indent="1"/>
    </xf>
    <xf numFmtId="166" fontId="57" fillId="0" borderId="9" xfId="0" applyFont="1" applyBorder="1"/>
    <xf numFmtId="0" fontId="55" fillId="0" borderId="2" xfId="4" applyFont="1" applyBorder="1" applyAlignment="1">
      <alignment horizontal="left" vertical="top" wrapText="1"/>
    </xf>
    <xf numFmtId="0" fontId="55" fillId="0" borderId="5" xfId="4" applyFont="1" applyBorder="1" applyAlignment="1">
      <alignment horizontal="left" vertical="top" wrapText="1"/>
    </xf>
    <xf numFmtId="0" fontId="55" fillId="0" borderId="8" xfId="4" applyFont="1" applyBorder="1" applyAlignment="1">
      <alignment horizontal="left" vertical="top" wrapText="1"/>
    </xf>
    <xf numFmtId="0" fontId="55" fillId="0" borderId="9" xfId="4" applyFont="1" applyBorder="1" applyAlignment="1">
      <alignment horizontal="left" vertical="top" wrapText="1"/>
    </xf>
    <xf numFmtId="0" fontId="55" fillId="0" borderId="3" xfId="4" applyFont="1" applyBorder="1" applyAlignment="1">
      <alignment horizontal="left" vertical="center" wrapText="1"/>
    </xf>
    <xf numFmtId="0" fontId="55" fillId="0" borderId="4" xfId="4" applyFont="1" applyBorder="1" applyAlignment="1">
      <alignment horizontal="left" vertical="center" wrapText="1"/>
    </xf>
    <xf numFmtId="0" fontId="48" fillId="0" borderId="2" xfId="4" applyFont="1" applyBorder="1" applyAlignment="1">
      <alignment horizontal="left" vertical="center" wrapText="1"/>
    </xf>
    <xf numFmtId="0" fontId="46" fillId="0" borderId="5" xfId="4" applyFont="1" applyBorder="1" applyAlignment="1">
      <alignment horizontal="left" vertical="center" wrapText="1"/>
    </xf>
    <xf numFmtId="0" fontId="38" fillId="2" borderId="0" xfId="5" applyFont="1" applyFill="1" applyAlignment="1">
      <alignment horizontal="left" vertical="top"/>
    </xf>
    <xf numFmtId="166" fontId="47" fillId="0" borderId="11" xfId="0" applyFont="1" applyBorder="1" applyAlignment="1" applyProtection="1">
      <alignment horizontal="center" wrapText="1"/>
    </xf>
    <xf numFmtId="166" fontId="47" fillId="0" borderId="2" xfId="0" applyFont="1" applyBorder="1" applyAlignment="1" applyProtection="1">
      <alignment horizontal="center" wrapText="1"/>
    </xf>
    <xf numFmtId="166" fontId="47" fillId="0" borderId="5" xfId="0" applyFont="1" applyBorder="1" applyAlignment="1" applyProtection="1">
      <alignment horizontal="center" wrapText="1"/>
    </xf>
    <xf numFmtId="166" fontId="47" fillId="0" borderId="10" xfId="0" applyFont="1" applyBorder="1" applyAlignment="1" applyProtection="1">
      <alignment horizontal="center" vertical="top" wrapText="1"/>
    </xf>
    <xf numFmtId="166" fontId="47" fillId="0" borderId="8" xfId="0" applyFont="1" applyBorder="1" applyAlignment="1" applyProtection="1">
      <alignment horizontal="center" vertical="top" wrapText="1"/>
    </xf>
    <xf numFmtId="166" fontId="47" fillId="0" borderId="9" xfId="0" applyFont="1" applyBorder="1" applyAlignment="1" applyProtection="1">
      <alignment horizontal="center" vertical="top" wrapText="1"/>
    </xf>
    <xf numFmtId="0" fontId="58" fillId="0" borderId="0" xfId="2" applyFont="1" applyBorder="1" applyAlignment="1">
      <alignment horizontal="left" vertical="center"/>
    </xf>
    <xf numFmtId="37" fontId="46" fillId="0" borderId="8" xfId="3" applyNumberFormat="1" applyFont="1" applyBorder="1" applyAlignment="1" applyProtection="1">
      <alignment horizontal="right"/>
      <protection locked="0"/>
    </xf>
    <xf numFmtId="0" fontId="58" fillId="0" borderId="0" xfId="2" applyFont="1" applyAlignment="1">
      <alignment horizontal="left" vertical="top" wrapText="1"/>
    </xf>
    <xf numFmtId="0" fontId="38" fillId="0" borderId="0" xfId="2" applyFont="1" applyAlignment="1">
      <alignment horizontal="left" vertical="top" wrapText="1"/>
    </xf>
    <xf numFmtId="0" fontId="58" fillId="0" borderId="0" xfId="2" quotePrefix="1" applyFont="1" applyAlignment="1">
      <alignment horizontal="left" vertical="top" wrapText="1"/>
    </xf>
    <xf numFmtId="0" fontId="44" fillId="0" borderId="8" xfId="5" applyFont="1" applyBorder="1" applyAlignment="1" applyProtection="1">
      <alignment horizontal="center"/>
      <protection locked="0"/>
    </xf>
    <xf numFmtId="0" fontId="58" fillId="0" borderId="0" xfId="2" applyFont="1" applyBorder="1" applyAlignment="1">
      <alignment horizontal="left" wrapText="1"/>
    </xf>
    <xf numFmtId="10" fontId="46" fillId="0" borderId="8" xfId="3" applyNumberFormat="1" applyFont="1" applyBorder="1" applyAlignment="1" applyProtection="1">
      <alignment horizontal="center"/>
      <protection locked="0"/>
    </xf>
    <xf numFmtId="166" fontId="67" fillId="2" borderId="0" xfId="0" applyFont="1" applyFill="1" applyAlignment="1">
      <alignment horizontal="center"/>
    </xf>
    <xf numFmtId="166" fontId="44" fillId="0" borderId="8" xfId="0" applyFont="1" applyBorder="1" applyAlignment="1">
      <alignment horizontal="center"/>
    </xf>
  </cellXfs>
  <cellStyles count="6">
    <cellStyle name="Hyperlink" xfId="1" builtinId="8"/>
    <cellStyle name="Normal" xfId="0" builtinId="0"/>
    <cellStyle name="Normal_CHKLST1" xfId="2"/>
    <cellStyle name="Normal_CHKLST2" xfId="3"/>
    <cellStyle name="Normal_ENTBUDGT" xfId="4"/>
    <cellStyle name="Normal_FIRSTBUD"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49</xdr:row>
      <xdr:rowOff>28575</xdr:rowOff>
    </xdr:from>
    <xdr:to>
      <xdr:col>6</xdr:col>
      <xdr:colOff>1371600</xdr:colOff>
      <xdr:row>53</xdr:row>
      <xdr:rowOff>0</xdr:rowOff>
    </xdr:to>
    <xdr:sp macro="" textlink="">
      <xdr:nvSpPr>
        <xdr:cNvPr id="1086" name="Text 62"/>
        <xdr:cNvSpPr txBox="1">
          <a:spLocks noChangeArrowheads="1"/>
        </xdr:cNvSpPr>
      </xdr:nvSpPr>
      <xdr:spPr bwMode="auto">
        <a:xfrm>
          <a:off x="47625" y="10315575"/>
          <a:ext cx="4191000" cy="666750"/>
        </a:xfrm>
        <a:prstGeom prst="rect">
          <a:avLst/>
        </a:prstGeom>
        <a:solidFill>
          <a:srgbClr val="FFFFFF"/>
        </a:solidFill>
        <a:ln w="1">
          <a:noFill/>
          <a:miter lim="800000"/>
          <a:headEnd/>
          <a:tailEnd/>
        </a:ln>
      </xdr:spPr>
      <xdr:txBody>
        <a:bodyPr vertOverflow="clip" wrap="square" lIns="27432" tIns="18288" rIns="27432" bIns="0" anchor="t" upright="1"/>
        <a:lstStyle/>
        <a:p>
          <a:pPr algn="just" rtl="0">
            <a:defRPr sz="1000"/>
          </a:pPr>
          <a:r>
            <a:rPr lang="en-US" sz="750" b="0" i="0" u="none" strike="noStrike" baseline="0">
              <a:solidFill>
                <a:srgbClr val="000000"/>
              </a:solidFill>
              <a:latin typeface="Arial"/>
              <a:cs typeface="Arial"/>
            </a:rPr>
            <a:t>14.  APPLICANT  ORGANIZATION  CERTIFICATION  AND ACCEPTANCE:  I certify that the statements herein are true, complete and accurate to the best of my knowledge, and accept the obligation to comply with Public Health Service terms and conditions if a grant is awarded as a result of this application. I am aware that any false, fictitious, or fraudulent statements or claims may subject me to criminal, civil, or administrative penalties. </a:t>
          </a:r>
        </a:p>
      </xdr:txBody>
    </xdr:sp>
    <xdr:clientData/>
  </xdr:twoCellAnchor>
  <xdr:twoCellAnchor>
    <xdr:from>
      <xdr:col>12</xdr:col>
      <xdr:colOff>76200</xdr:colOff>
      <xdr:row>8</xdr:row>
      <xdr:rowOff>19050</xdr:rowOff>
    </xdr:from>
    <xdr:to>
      <xdr:col>12</xdr:col>
      <xdr:colOff>209550</xdr:colOff>
      <xdr:row>8</xdr:row>
      <xdr:rowOff>142875</xdr:rowOff>
    </xdr:to>
    <xdr:sp macro="" textlink="">
      <xdr:nvSpPr>
        <xdr:cNvPr id="1255" name="Rectangle 5"/>
        <xdr:cNvSpPr>
          <a:spLocks noChangeArrowheads="1"/>
        </xdr:cNvSpPr>
      </xdr:nvSpPr>
      <xdr:spPr bwMode="auto">
        <a:xfrm>
          <a:off x="6896100" y="1685925"/>
          <a:ext cx="133350" cy="123825"/>
        </a:xfrm>
        <a:prstGeom prst="rect">
          <a:avLst/>
        </a:prstGeom>
        <a:noFill/>
        <a:ln w="9525">
          <a:solidFill>
            <a:srgbClr val="000000"/>
          </a:solidFill>
          <a:miter lim="800000"/>
          <a:headEnd/>
          <a:tailEnd/>
        </a:ln>
      </xdr:spPr>
    </xdr:sp>
    <xdr:clientData/>
  </xdr:twoCellAnchor>
  <xdr:twoCellAnchor>
    <xdr:from>
      <xdr:col>13</xdr:col>
      <xdr:colOff>304800</xdr:colOff>
      <xdr:row>8</xdr:row>
      <xdr:rowOff>19050</xdr:rowOff>
    </xdr:from>
    <xdr:to>
      <xdr:col>13</xdr:col>
      <xdr:colOff>428625</xdr:colOff>
      <xdr:row>8</xdr:row>
      <xdr:rowOff>133350</xdr:rowOff>
    </xdr:to>
    <xdr:sp macro="" textlink="">
      <xdr:nvSpPr>
        <xdr:cNvPr id="1256" name="Rectangle 45"/>
        <xdr:cNvSpPr>
          <a:spLocks noChangeArrowheads="1"/>
        </xdr:cNvSpPr>
      </xdr:nvSpPr>
      <xdr:spPr bwMode="auto">
        <a:xfrm>
          <a:off x="7381875" y="1685925"/>
          <a:ext cx="123825" cy="114300"/>
        </a:xfrm>
        <a:prstGeom prst="rect">
          <a:avLst/>
        </a:prstGeom>
        <a:noFill/>
        <a:ln w="9525">
          <a:solidFill>
            <a:srgbClr val="000000"/>
          </a:solidFill>
          <a:miter lim="800000"/>
          <a:headEnd/>
          <a:tailEnd/>
        </a:ln>
      </xdr:spPr>
    </xdr:sp>
    <xdr:clientData/>
  </xdr:twoCellAnchor>
  <xdr:twoCellAnchor>
    <xdr:from>
      <xdr:col>0</xdr:col>
      <xdr:colOff>57150</xdr:colOff>
      <xdr:row>3</xdr:row>
      <xdr:rowOff>0</xdr:rowOff>
    </xdr:from>
    <xdr:to>
      <xdr:col>6</xdr:col>
      <xdr:colOff>1514475</xdr:colOff>
      <xdr:row>4</xdr:row>
      <xdr:rowOff>28575</xdr:rowOff>
    </xdr:to>
    <xdr:sp macro="" textlink="">
      <xdr:nvSpPr>
        <xdr:cNvPr id="1076" name="Text 52"/>
        <xdr:cNvSpPr txBox="1">
          <a:spLocks noChangeArrowheads="1"/>
        </xdr:cNvSpPr>
      </xdr:nvSpPr>
      <xdr:spPr bwMode="auto">
        <a:xfrm>
          <a:off x="57150" y="561975"/>
          <a:ext cx="4324350" cy="295275"/>
        </a:xfrm>
        <a:prstGeom prst="rect">
          <a:avLst/>
        </a:prstGeom>
        <a:solidFill>
          <a:srgbClr val="FFFFFF"/>
        </a:solidFill>
        <a:ln w="1">
          <a:noFill/>
          <a:miter lim="800000"/>
          <a:headEnd/>
          <a:tailEnd/>
        </a:ln>
      </xdr:spPr>
      <xdr:txBody>
        <a:bodyPr vertOverflow="clip" wrap="square" lIns="36576" tIns="32004" rIns="36576" bIns="32004" anchor="ctr" upright="1"/>
        <a:lstStyle/>
        <a:p>
          <a:pPr algn="ctr" rtl="0">
            <a:defRPr sz="1000"/>
          </a:pPr>
          <a:r>
            <a:rPr lang="en-US" sz="1500" b="1" i="0" u="none" strike="noStrike" baseline="0">
              <a:solidFill>
                <a:srgbClr val="000000"/>
              </a:solidFill>
              <a:latin typeface="Arial"/>
              <a:cs typeface="Arial"/>
            </a:rPr>
            <a:t>Grant Application</a:t>
          </a:r>
        </a:p>
      </xdr:txBody>
    </xdr:sp>
    <xdr:clientData/>
  </xdr:twoCellAnchor>
  <xdr:twoCellAnchor>
    <xdr:from>
      <xdr:col>8</xdr:col>
      <xdr:colOff>361950</xdr:colOff>
      <xdr:row>2</xdr:row>
      <xdr:rowOff>0</xdr:rowOff>
    </xdr:from>
    <xdr:to>
      <xdr:col>8</xdr:col>
      <xdr:colOff>361950</xdr:colOff>
      <xdr:row>3</xdr:row>
      <xdr:rowOff>0</xdr:rowOff>
    </xdr:to>
    <xdr:sp macro="" textlink="">
      <xdr:nvSpPr>
        <xdr:cNvPr id="1258" name="Line 72"/>
        <xdr:cNvSpPr>
          <a:spLocks noChangeShapeType="1"/>
        </xdr:cNvSpPr>
      </xdr:nvSpPr>
      <xdr:spPr bwMode="auto">
        <a:xfrm>
          <a:off x="5400675" y="390525"/>
          <a:ext cx="0" cy="171450"/>
        </a:xfrm>
        <a:prstGeom prst="line">
          <a:avLst/>
        </a:prstGeom>
        <a:noFill/>
        <a:ln w="9525">
          <a:solidFill>
            <a:srgbClr val="000000"/>
          </a:solidFill>
          <a:round/>
          <a:headEnd/>
          <a:tailEnd/>
        </a:ln>
      </xdr:spPr>
    </xdr:sp>
    <xdr:clientData/>
  </xdr:twoCellAnchor>
  <xdr:twoCellAnchor>
    <xdr:from>
      <xdr:col>10</xdr:col>
      <xdr:colOff>123825</xdr:colOff>
      <xdr:row>12</xdr:row>
      <xdr:rowOff>0</xdr:rowOff>
    </xdr:from>
    <xdr:to>
      <xdr:col>10</xdr:col>
      <xdr:colOff>123825</xdr:colOff>
      <xdr:row>14</xdr:row>
      <xdr:rowOff>0</xdr:rowOff>
    </xdr:to>
    <xdr:sp macro="" textlink="">
      <xdr:nvSpPr>
        <xdr:cNvPr id="1259" name="Line 74"/>
        <xdr:cNvSpPr>
          <a:spLocks noChangeShapeType="1"/>
        </xdr:cNvSpPr>
      </xdr:nvSpPr>
      <xdr:spPr bwMode="auto">
        <a:xfrm>
          <a:off x="6305550" y="2562225"/>
          <a:ext cx="0" cy="457200"/>
        </a:xfrm>
        <a:prstGeom prst="line">
          <a:avLst/>
        </a:prstGeom>
        <a:noFill/>
        <a:ln w="9525">
          <a:solidFill>
            <a:srgbClr val="000000"/>
          </a:solidFill>
          <a:round/>
          <a:headEnd/>
          <a:tailEnd/>
        </a:ln>
      </xdr:spPr>
    </xdr:sp>
    <xdr:clientData/>
  </xdr:twoCellAnchor>
  <xdr:twoCellAnchor>
    <xdr:from>
      <xdr:col>10</xdr:col>
      <xdr:colOff>266700</xdr:colOff>
      <xdr:row>2</xdr:row>
      <xdr:rowOff>9525</xdr:rowOff>
    </xdr:from>
    <xdr:to>
      <xdr:col>10</xdr:col>
      <xdr:colOff>266700</xdr:colOff>
      <xdr:row>6</xdr:row>
      <xdr:rowOff>0</xdr:rowOff>
    </xdr:to>
    <xdr:sp macro="" textlink="">
      <xdr:nvSpPr>
        <xdr:cNvPr id="1260" name="Line 89"/>
        <xdr:cNvSpPr>
          <a:spLocks noChangeShapeType="1"/>
        </xdr:cNvSpPr>
      </xdr:nvSpPr>
      <xdr:spPr bwMode="auto">
        <a:xfrm flipH="1">
          <a:off x="6448425" y="400050"/>
          <a:ext cx="0" cy="771525"/>
        </a:xfrm>
        <a:prstGeom prst="line">
          <a:avLst/>
        </a:prstGeom>
        <a:noFill/>
        <a:ln w="9525">
          <a:solidFill>
            <a:srgbClr val="000000"/>
          </a:solidFill>
          <a:round/>
          <a:headEnd/>
          <a:tailEnd/>
        </a:ln>
      </xdr:spPr>
    </xdr:sp>
    <xdr:clientData/>
  </xdr:twoCellAnchor>
  <xdr:twoCellAnchor>
    <xdr:from>
      <xdr:col>5</xdr:col>
      <xdr:colOff>152400</xdr:colOff>
      <xdr:row>24</xdr:row>
      <xdr:rowOff>0</xdr:rowOff>
    </xdr:from>
    <xdr:to>
      <xdr:col>5</xdr:col>
      <xdr:colOff>152400</xdr:colOff>
      <xdr:row>25</xdr:row>
      <xdr:rowOff>180975</xdr:rowOff>
    </xdr:to>
    <xdr:sp macro="" textlink="">
      <xdr:nvSpPr>
        <xdr:cNvPr id="1261" name="Line 97"/>
        <xdr:cNvSpPr>
          <a:spLocks noChangeShapeType="1"/>
        </xdr:cNvSpPr>
      </xdr:nvSpPr>
      <xdr:spPr bwMode="auto">
        <a:xfrm flipH="1" flipV="1">
          <a:off x="2771775" y="5191125"/>
          <a:ext cx="0" cy="333375"/>
        </a:xfrm>
        <a:prstGeom prst="line">
          <a:avLst/>
        </a:prstGeom>
        <a:noFill/>
        <a:ln w="6350">
          <a:solidFill>
            <a:srgbClr val="000000"/>
          </a:solidFill>
          <a:round/>
          <a:headEnd/>
          <a:tailEnd/>
        </a:ln>
      </xdr:spPr>
    </xdr:sp>
    <xdr:clientData/>
  </xdr:twoCellAnchor>
  <xdr:twoCellAnchor>
    <xdr:from>
      <xdr:col>9</xdr:col>
      <xdr:colOff>419100</xdr:colOff>
      <xdr:row>24</xdr:row>
      <xdr:rowOff>0</xdr:rowOff>
    </xdr:from>
    <xdr:to>
      <xdr:col>9</xdr:col>
      <xdr:colOff>428625</xdr:colOff>
      <xdr:row>28</xdr:row>
      <xdr:rowOff>0</xdr:rowOff>
    </xdr:to>
    <xdr:sp macro="" textlink="">
      <xdr:nvSpPr>
        <xdr:cNvPr id="1262" name="Line 118"/>
        <xdr:cNvSpPr>
          <a:spLocks noChangeShapeType="1"/>
        </xdr:cNvSpPr>
      </xdr:nvSpPr>
      <xdr:spPr bwMode="auto">
        <a:xfrm flipH="1">
          <a:off x="6153150" y="5191125"/>
          <a:ext cx="9525" cy="742950"/>
        </a:xfrm>
        <a:prstGeom prst="line">
          <a:avLst/>
        </a:prstGeom>
        <a:noFill/>
        <a:ln w="6350">
          <a:solidFill>
            <a:srgbClr val="000000"/>
          </a:solidFill>
          <a:round/>
          <a:headEnd/>
          <a:tailEnd/>
        </a:ln>
      </xdr:spPr>
    </xdr:sp>
    <xdr:clientData/>
  </xdr:twoCellAnchor>
  <xdr:twoCellAnchor>
    <xdr:from>
      <xdr:col>0</xdr:col>
      <xdr:colOff>104775</xdr:colOff>
      <xdr:row>24</xdr:row>
      <xdr:rowOff>85725</xdr:rowOff>
    </xdr:from>
    <xdr:to>
      <xdr:col>0</xdr:col>
      <xdr:colOff>228600</xdr:colOff>
      <xdr:row>25</xdr:row>
      <xdr:rowOff>57150</xdr:rowOff>
    </xdr:to>
    <xdr:sp macro="" textlink="">
      <xdr:nvSpPr>
        <xdr:cNvPr id="1263" name="Rectangle 123"/>
        <xdr:cNvSpPr>
          <a:spLocks noChangeArrowheads="1"/>
        </xdr:cNvSpPr>
      </xdr:nvSpPr>
      <xdr:spPr bwMode="auto">
        <a:xfrm>
          <a:off x="104775" y="5276850"/>
          <a:ext cx="123825" cy="123825"/>
        </a:xfrm>
        <a:prstGeom prst="rect">
          <a:avLst/>
        </a:prstGeom>
        <a:noFill/>
        <a:ln w="9525">
          <a:solidFill>
            <a:srgbClr val="000000"/>
          </a:solidFill>
          <a:miter lim="800000"/>
          <a:headEnd/>
          <a:tailEnd/>
        </a:ln>
      </xdr:spPr>
    </xdr:sp>
    <xdr:clientData/>
  </xdr:twoCellAnchor>
  <xdr:twoCellAnchor>
    <xdr:from>
      <xdr:col>10</xdr:col>
      <xdr:colOff>342900</xdr:colOff>
      <xdr:row>33</xdr:row>
      <xdr:rowOff>47625</xdr:rowOff>
    </xdr:from>
    <xdr:to>
      <xdr:col>11</xdr:col>
      <xdr:colOff>95250</xdr:colOff>
      <xdr:row>33</xdr:row>
      <xdr:rowOff>161925</xdr:rowOff>
    </xdr:to>
    <xdr:sp macro="" textlink="">
      <xdr:nvSpPr>
        <xdr:cNvPr id="1161" name="Rectangle 137"/>
        <xdr:cNvSpPr>
          <a:spLocks noChangeArrowheads="1"/>
        </xdr:cNvSpPr>
      </xdr:nvSpPr>
      <xdr:spPr bwMode="auto">
        <a:xfrm>
          <a:off x="6524625" y="6915150"/>
          <a:ext cx="123825" cy="11430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Courier"/>
            </a:rPr>
            <a:t>X</a:t>
          </a:r>
        </a:p>
      </xdr:txBody>
    </xdr:sp>
    <xdr:clientData/>
  </xdr:twoCellAnchor>
  <xdr:twoCellAnchor>
    <xdr:from>
      <xdr:col>7</xdr:col>
      <xdr:colOff>104775</xdr:colOff>
      <xdr:row>36</xdr:row>
      <xdr:rowOff>47625</xdr:rowOff>
    </xdr:from>
    <xdr:to>
      <xdr:col>7</xdr:col>
      <xdr:colOff>228600</xdr:colOff>
      <xdr:row>36</xdr:row>
      <xdr:rowOff>161925</xdr:rowOff>
    </xdr:to>
    <xdr:sp macro="" textlink="">
      <xdr:nvSpPr>
        <xdr:cNvPr id="1265" name="Rectangle 138"/>
        <xdr:cNvSpPr>
          <a:spLocks noChangeArrowheads="1"/>
        </xdr:cNvSpPr>
      </xdr:nvSpPr>
      <xdr:spPr bwMode="auto">
        <a:xfrm>
          <a:off x="4543425" y="7543800"/>
          <a:ext cx="123825" cy="114300"/>
        </a:xfrm>
        <a:prstGeom prst="rect">
          <a:avLst/>
        </a:prstGeom>
        <a:noFill/>
        <a:ln w="9525">
          <a:solidFill>
            <a:srgbClr val="000000"/>
          </a:solidFill>
          <a:miter lim="800000"/>
          <a:headEnd/>
          <a:tailEnd/>
        </a:ln>
      </xdr:spPr>
    </xdr:sp>
    <xdr:clientData/>
  </xdr:twoCellAnchor>
  <xdr:twoCellAnchor>
    <xdr:from>
      <xdr:col>8</xdr:col>
      <xdr:colOff>361950</xdr:colOff>
      <xdr:row>33</xdr:row>
      <xdr:rowOff>85725</xdr:rowOff>
    </xdr:from>
    <xdr:to>
      <xdr:col>8</xdr:col>
      <xdr:colOff>495300</xdr:colOff>
      <xdr:row>33</xdr:row>
      <xdr:rowOff>85725</xdr:rowOff>
    </xdr:to>
    <xdr:sp macro="" textlink="">
      <xdr:nvSpPr>
        <xdr:cNvPr id="1266" name="Line 139"/>
        <xdr:cNvSpPr>
          <a:spLocks noChangeShapeType="1"/>
        </xdr:cNvSpPr>
      </xdr:nvSpPr>
      <xdr:spPr bwMode="auto">
        <a:xfrm>
          <a:off x="5400675" y="6953250"/>
          <a:ext cx="133350" cy="0"/>
        </a:xfrm>
        <a:prstGeom prst="line">
          <a:avLst/>
        </a:prstGeom>
        <a:noFill/>
        <a:ln w="3175">
          <a:solidFill>
            <a:srgbClr val="000000"/>
          </a:solidFill>
          <a:round/>
          <a:headEnd/>
          <a:tailEnd type="arrow" w="sm" len="sm"/>
        </a:ln>
      </xdr:spPr>
    </xdr:sp>
    <xdr:clientData/>
  </xdr:twoCellAnchor>
  <xdr:twoCellAnchor>
    <xdr:from>
      <xdr:col>8</xdr:col>
      <xdr:colOff>361950</xdr:colOff>
      <xdr:row>34</xdr:row>
      <xdr:rowOff>85725</xdr:rowOff>
    </xdr:from>
    <xdr:to>
      <xdr:col>8</xdr:col>
      <xdr:colOff>495300</xdr:colOff>
      <xdr:row>34</xdr:row>
      <xdr:rowOff>85725</xdr:rowOff>
    </xdr:to>
    <xdr:sp macro="" textlink="">
      <xdr:nvSpPr>
        <xdr:cNvPr id="1267" name="Line 140"/>
        <xdr:cNvSpPr>
          <a:spLocks noChangeShapeType="1"/>
        </xdr:cNvSpPr>
      </xdr:nvSpPr>
      <xdr:spPr bwMode="auto">
        <a:xfrm>
          <a:off x="5400675" y="7162800"/>
          <a:ext cx="133350" cy="0"/>
        </a:xfrm>
        <a:prstGeom prst="line">
          <a:avLst/>
        </a:prstGeom>
        <a:noFill/>
        <a:ln w="3175">
          <a:solidFill>
            <a:srgbClr val="000000"/>
          </a:solidFill>
          <a:round/>
          <a:headEnd/>
          <a:tailEnd type="arrow" w="sm" len="sm"/>
        </a:ln>
      </xdr:spPr>
    </xdr:sp>
    <xdr:clientData/>
  </xdr:twoCellAnchor>
  <xdr:twoCellAnchor>
    <xdr:from>
      <xdr:col>8</xdr:col>
      <xdr:colOff>361950</xdr:colOff>
      <xdr:row>35</xdr:row>
      <xdr:rowOff>85725</xdr:rowOff>
    </xdr:from>
    <xdr:to>
      <xdr:col>8</xdr:col>
      <xdr:colOff>495300</xdr:colOff>
      <xdr:row>35</xdr:row>
      <xdr:rowOff>85725</xdr:rowOff>
    </xdr:to>
    <xdr:sp macro="" textlink="">
      <xdr:nvSpPr>
        <xdr:cNvPr id="1268" name="Line 141"/>
        <xdr:cNvSpPr>
          <a:spLocks noChangeShapeType="1"/>
        </xdr:cNvSpPr>
      </xdr:nvSpPr>
      <xdr:spPr bwMode="auto">
        <a:xfrm>
          <a:off x="5400675" y="7372350"/>
          <a:ext cx="133350" cy="0"/>
        </a:xfrm>
        <a:prstGeom prst="line">
          <a:avLst/>
        </a:prstGeom>
        <a:noFill/>
        <a:ln w="3175">
          <a:solidFill>
            <a:srgbClr val="000000"/>
          </a:solidFill>
          <a:round/>
          <a:headEnd/>
          <a:tailEnd type="arrow" w="sm" len="sm"/>
        </a:ln>
      </xdr:spPr>
    </xdr:sp>
    <xdr:clientData/>
  </xdr:twoCellAnchor>
  <xdr:twoCellAnchor>
    <xdr:from>
      <xdr:col>13</xdr:col>
      <xdr:colOff>180975</xdr:colOff>
      <xdr:row>33</xdr:row>
      <xdr:rowOff>47625</xdr:rowOff>
    </xdr:from>
    <xdr:to>
      <xdr:col>13</xdr:col>
      <xdr:colOff>304800</xdr:colOff>
      <xdr:row>33</xdr:row>
      <xdr:rowOff>161925</xdr:rowOff>
    </xdr:to>
    <xdr:sp macro="" textlink="">
      <xdr:nvSpPr>
        <xdr:cNvPr id="1269" name="Rectangle 142"/>
        <xdr:cNvSpPr>
          <a:spLocks noChangeArrowheads="1"/>
        </xdr:cNvSpPr>
      </xdr:nvSpPr>
      <xdr:spPr bwMode="auto">
        <a:xfrm>
          <a:off x="7258050" y="6915150"/>
          <a:ext cx="123825" cy="114300"/>
        </a:xfrm>
        <a:prstGeom prst="rect">
          <a:avLst/>
        </a:prstGeom>
        <a:noFill/>
        <a:ln w="9525">
          <a:solidFill>
            <a:srgbClr val="000000"/>
          </a:solidFill>
          <a:miter lim="800000"/>
          <a:headEnd/>
          <a:tailEnd/>
        </a:ln>
      </xdr:spPr>
    </xdr:sp>
    <xdr:clientData/>
  </xdr:twoCellAnchor>
  <xdr:twoCellAnchor>
    <xdr:from>
      <xdr:col>8</xdr:col>
      <xdr:colOff>571500</xdr:colOff>
      <xdr:row>33</xdr:row>
      <xdr:rowOff>47625</xdr:rowOff>
    </xdr:from>
    <xdr:to>
      <xdr:col>9</xdr:col>
      <xdr:colOff>0</xdr:colOff>
      <xdr:row>33</xdr:row>
      <xdr:rowOff>161925</xdr:rowOff>
    </xdr:to>
    <xdr:sp macro="" textlink="">
      <xdr:nvSpPr>
        <xdr:cNvPr id="1270" name="Rectangle 143"/>
        <xdr:cNvSpPr>
          <a:spLocks noChangeArrowheads="1"/>
        </xdr:cNvSpPr>
      </xdr:nvSpPr>
      <xdr:spPr bwMode="auto">
        <a:xfrm>
          <a:off x="5610225" y="6915150"/>
          <a:ext cx="123825" cy="114300"/>
        </a:xfrm>
        <a:prstGeom prst="rect">
          <a:avLst/>
        </a:prstGeom>
        <a:noFill/>
        <a:ln w="9525">
          <a:solidFill>
            <a:srgbClr val="000000"/>
          </a:solidFill>
          <a:miter lim="800000"/>
          <a:headEnd/>
          <a:tailEnd/>
        </a:ln>
      </xdr:spPr>
    </xdr:sp>
    <xdr:clientData/>
  </xdr:twoCellAnchor>
  <xdr:twoCellAnchor>
    <xdr:from>
      <xdr:col>8</xdr:col>
      <xdr:colOff>571500</xdr:colOff>
      <xdr:row>34</xdr:row>
      <xdr:rowOff>47625</xdr:rowOff>
    </xdr:from>
    <xdr:to>
      <xdr:col>9</xdr:col>
      <xdr:colOff>0</xdr:colOff>
      <xdr:row>34</xdr:row>
      <xdr:rowOff>161925</xdr:rowOff>
    </xdr:to>
    <xdr:sp macro="" textlink="">
      <xdr:nvSpPr>
        <xdr:cNvPr id="1271" name="Rectangle 144"/>
        <xdr:cNvSpPr>
          <a:spLocks noChangeArrowheads="1"/>
        </xdr:cNvSpPr>
      </xdr:nvSpPr>
      <xdr:spPr bwMode="auto">
        <a:xfrm>
          <a:off x="5610225" y="7124700"/>
          <a:ext cx="123825" cy="114300"/>
        </a:xfrm>
        <a:prstGeom prst="rect">
          <a:avLst/>
        </a:prstGeom>
        <a:noFill/>
        <a:ln w="9525">
          <a:solidFill>
            <a:srgbClr val="000000"/>
          </a:solidFill>
          <a:miter lim="800000"/>
          <a:headEnd/>
          <a:tailEnd/>
        </a:ln>
      </xdr:spPr>
    </xdr:sp>
    <xdr:clientData/>
  </xdr:twoCellAnchor>
  <xdr:twoCellAnchor>
    <xdr:from>
      <xdr:col>8</xdr:col>
      <xdr:colOff>571500</xdr:colOff>
      <xdr:row>35</xdr:row>
      <xdr:rowOff>57150</xdr:rowOff>
    </xdr:from>
    <xdr:to>
      <xdr:col>9</xdr:col>
      <xdr:colOff>0</xdr:colOff>
      <xdr:row>35</xdr:row>
      <xdr:rowOff>171450</xdr:rowOff>
    </xdr:to>
    <xdr:sp macro="" textlink="">
      <xdr:nvSpPr>
        <xdr:cNvPr id="1272" name="Rectangle 145"/>
        <xdr:cNvSpPr>
          <a:spLocks noChangeArrowheads="1"/>
        </xdr:cNvSpPr>
      </xdr:nvSpPr>
      <xdr:spPr bwMode="auto">
        <a:xfrm>
          <a:off x="5610225" y="7343775"/>
          <a:ext cx="123825" cy="114300"/>
        </a:xfrm>
        <a:prstGeom prst="rect">
          <a:avLst/>
        </a:prstGeom>
        <a:noFill/>
        <a:ln w="9525">
          <a:solidFill>
            <a:srgbClr val="000000"/>
          </a:solidFill>
          <a:miter lim="800000"/>
          <a:headEnd/>
          <a:tailEnd/>
        </a:ln>
      </xdr:spPr>
    </xdr:sp>
    <xdr:clientData/>
  </xdr:twoCellAnchor>
  <xdr:twoCellAnchor>
    <xdr:from>
      <xdr:col>10</xdr:col>
      <xdr:colOff>219075</xdr:colOff>
      <xdr:row>35</xdr:row>
      <xdr:rowOff>57150</xdr:rowOff>
    </xdr:from>
    <xdr:to>
      <xdr:col>10</xdr:col>
      <xdr:colOff>342900</xdr:colOff>
      <xdr:row>35</xdr:row>
      <xdr:rowOff>171450</xdr:rowOff>
    </xdr:to>
    <xdr:sp macro="" textlink="">
      <xdr:nvSpPr>
        <xdr:cNvPr id="1273" name="Rectangle 146"/>
        <xdr:cNvSpPr>
          <a:spLocks noChangeArrowheads="1"/>
        </xdr:cNvSpPr>
      </xdr:nvSpPr>
      <xdr:spPr bwMode="auto">
        <a:xfrm>
          <a:off x="6400800" y="7343775"/>
          <a:ext cx="123825" cy="114300"/>
        </a:xfrm>
        <a:prstGeom prst="rect">
          <a:avLst/>
        </a:prstGeom>
        <a:noFill/>
        <a:ln w="9525">
          <a:solidFill>
            <a:srgbClr val="000000"/>
          </a:solidFill>
          <a:miter lim="800000"/>
          <a:headEnd/>
          <a:tailEnd/>
        </a:ln>
      </xdr:spPr>
    </xdr:sp>
    <xdr:clientData/>
  </xdr:twoCellAnchor>
  <xdr:twoCellAnchor>
    <xdr:from>
      <xdr:col>8</xdr:col>
      <xdr:colOff>647700</xdr:colOff>
      <xdr:row>36</xdr:row>
      <xdr:rowOff>47625</xdr:rowOff>
    </xdr:from>
    <xdr:to>
      <xdr:col>9</xdr:col>
      <xdr:colOff>76200</xdr:colOff>
      <xdr:row>36</xdr:row>
      <xdr:rowOff>161925</xdr:rowOff>
    </xdr:to>
    <xdr:sp macro="" textlink="">
      <xdr:nvSpPr>
        <xdr:cNvPr id="1274" name="Rectangle 147"/>
        <xdr:cNvSpPr>
          <a:spLocks noChangeArrowheads="1"/>
        </xdr:cNvSpPr>
      </xdr:nvSpPr>
      <xdr:spPr bwMode="auto">
        <a:xfrm>
          <a:off x="5686425" y="7543800"/>
          <a:ext cx="123825" cy="114300"/>
        </a:xfrm>
        <a:prstGeom prst="rect">
          <a:avLst/>
        </a:prstGeom>
        <a:noFill/>
        <a:ln w="9525">
          <a:solidFill>
            <a:srgbClr val="000000"/>
          </a:solidFill>
          <a:miter lim="800000"/>
          <a:headEnd/>
          <a:tailEnd/>
        </a:ln>
      </xdr:spPr>
    </xdr:sp>
    <xdr:clientData/>
  </xdr:twoCellAnchor>
  <xdr:twoCellAnchor>
    <xdr:from>
      <xdr:col>10</xdr:col>
      <xdr:colOff>142875</xdr:colOff>
      <xdr:row>22</xdr:row>
      <xdr:rowOff>104775</xdr:rowOff>
    </xdr:from>
    <xdr:to>
      <xdr:col>10</xdr:col>
      <xdr:colOff>257175</xdr:colOff>
      <xdr:row>23</xdr:row>
      <xdr:rowOff>57150</xdr:rowOff>
    </xdr:to>
    <xdr:sp macro="" textlink="">
      <xdr:nvSpPr>
        <xdr:cNvPr id="1275" name="Rectangle 151"/>
        <xdr:cNvSpPr>
          <a:spLocks noChangeArrowheads="1"/>
        </xdr:cNvSpPr>
      </xdr:nvSpPr>
      <xdr:spPr bwMode="auto">
        <a:xfrm>
          <a:off x="6324600" y="4972050"/>
          <a:ext cx="114300" cy="114300"/>
        </a:xfrm>
        <a:prstGeom prst="rect">
          <a:avLst/>
        </a:prstGeom>
        <a:noFill/>
        <a:ln w="9525">
          <a:solidFill>
            <a:srgbClr val="000000"/>
          </a:solidFill>
          <a:miter lim="800000"/>
          <a:headEnd/>
          <a:tailEnd/>
        </a:ln>
      </xdr:spPr>
    </xdr:sp>
    <xdr:clientData/>
  </xdr:twoCellAnchor>
  <xdr:twoCellAnchor>
    <xdr:from>
      <xdr:col>12</xdr:col>
      <xdr:colOff>104775</xdr:colOff>
      <xdr:row>22</xdr:row>
      <xdr:rowOff>104775</xdr:rowOff>
    </xdr:from>
    <xdr:to>
      <xdr:col>12</xdr:col>
      <xdr:colOff>219075</xdr:colOff>
      <xdr:row>23</xdr:row>
      <xdr:rowOff>57150</xdr:rowOff>
    </xdr:to>
    <xdr:sp macro="" textlink="">
      <xdr:nvSpPr>
        <xdr:cNvPr id="1276" name="Rectangle 152"/>
        <xdr:cNvSpPr>
          <a:spLocks noChangeArrowheads="1"/>
        </xdr:cNvSpPr>
      </xdr:nvSpPr>
      <xdr:spPr bwMode="auto">
        <a:xfrm>
          <a:off x="6924675" y="4972050"/>
          <a:ext cx="114300" cy="114300"/>
        </a:xfrm>
        <a:prstGeom prst="rect">
          <a:avLst/>
        </a:prstGeom>
        <a:noFill/>
        <a:ln w="9525">
          <a:solidFill>
            <a:srgbClr val="000000"/>
          </a:solidFill>
          <a:miter lim="800000"/>
          <a:headEnd/>
          <a:tailEnd/>
        </a:ln>
      </xdr:spPr>
    </xdr:sp>
    <xdr:clientData/>
  </xdr:twoCellAnchor>
  <xdr:twoCellAnchor>
    <xdr:from>
      <xdr:col>8</xdr:col>
      <xdr:colOff>676275</xdr:colOff>
      <xdr:row>11</xdr:row>
      <xdr:rowOff>66675</xdr:rowOff>
    </xdr:from>
    <xdr:to>
      <xdr:col>9</xdr:col>
      <xdr:colOff>114300</xdr:colOff>
      <xdr:row>11</xdr:row>
      <xdr:rowOff>190500</xdr:rowOff>
    </xdr:to>
    <xdr:sp macro="" textlink="">
      <xdr:nvSpPr>
        <xdr:cNvPr id="1277" name="Rectangle 153"/>
        <xdr:cNvSpPr>
          <a:spLocks noChangeArrowheads="1"/>
        </xdr:cNvSpPr>
      </xdr:nvSpPr>
      <xdr:spPr bwMode="auto">
        <a:xfrm>
          <a:off x="5715000" y="2362200"/>
          <a:ext cx="133350" cy="123825"/>
        </a:xfrm>
        <a:prstGeom prst="rect">
          <a:avLst/>
        </a:prstGeom>
        <a:noFill/>
        <a:ln w="9525">
          <a:solidFill>
            <a:srgbClr val="000000"/>
          </a:solidFill>
          <a:miter lim="800000"/>
          <a:headEnd/>
          <a:tailEnd/>
        </a:ln>
      </xdr:spPr>
    </xdr:sp>
    <xdr:clientData/>
  </xdr:twoCellAnchor>
  <xdr:twoCellAnchor>
    <xdr:from>
      <xdr:col>10</xdr:col>
      <xdr:colOff>76200</xdr:colOff>
      <xdr:row>11</xdr:row>
      <xdr:rowOff>66675</xdr:rowOff>
    </xdr:from>
    <xdr:to>
      <xdr:col>10</xdr:col>
      <xdr:colOff>209550</xdr:colOff>
      <xdr:row>11</xdr:row>
      <xdr:rowOff>190500</xdr:rowOff>
    </xdr:to>
    <xdr:sp macro="" textlink="">
      <xdr:nvSpPr>
        <xdr:cNvPr id="1278" name="Rectangle 154"/>
        <xdr:cNvSpPr>
          <a:spLocks noChangeArrowheads="1"/>
        </xdr:cNvSpPr>
      </xdr:nvSpPr>
      <xdr:spPr bwMode="auto">
        <a:xfrm>
          <a:off x="6257925" y="2362200"/>
          <a:ext cx="133350" cy="123825"/>
        </a:xfrm>
        <a:prstGeom prst="rect">
          <a:avLst/>
        </a:prstGeom>
        <a:noFill/>
        <a:ln w="9525">
          <a:solidFill>
            <a:srgbClr val="000000"/>
          </a:solidFill>
          <a:miter lim="800000"/>
          <a:headEnd/>
          <a:tailEnd/>
        </a:ln>
      </xdr:spPr>
    </xdr:sp>
    <xdr:clientData/>
  </xdr:twoCellAnchor>
  <xdr:twoCellAnchor>
    <xdr:from>
      <xdr:col>1</xdr:col>
      <xdr:colOff>28575</xdr:colOff>
      <xdr:row>24</xdr:row>
      <xdr:rowOff>85725</xdr:rowOff>
    </xdr:from>
    <xdr:to>
      <xdr:col>1</xdr:col>
      <xdr:colOff>152400</xdr:colOff>
      <xdr:row>25</xdr:row>
      <xdr:rowOff>57150</xdr:rowOff>
    </xdr:to>
    <xdr:sp macro="" textlink="">
      <xdr:nvSpPr>
        <xdr:cNvPr id="1279" name="Rectangle 155"/>
        <xdr:cNvSpPr>
          <a:spLocks noChangeArrowheads="1"/>
        </xdr:cNvSpPr>
      </xdr:nvSpPr>
      <xdr:spPr bwMode="auto">
        <a:xfrm>
          <a:off x="628650" y="5276850"/>
          <a:ext cx="123825" cy="123825"/>
        </a:xfrm>
        <a:prstGeom prst="rect">
          <a:avLst/>
        </a:prstGeom>
        <a:noFill/>
        <a:ln w="9525">
          <a:solidFill>
            <a:srgbClr val="000000"/>
          </a:solidFill>
          <a:miter lim="800000"/>
          <a:headEnd/>
          <a:tailEnd/>
        </a:ln>
      </xdr:spPr>
    </xdr:sp>
    <xdr:clientData/>
  </xdr:twoCellAnchor>
  <xdr:twoCellAnchor>
    <xdr:from>
      <xdr:col>2</xdr:col>
      <xdr:colOff>142875</xdr:colOff>
      <xdr:row>25</xdr:row>
      <xdr:rowOff>28575</xdr:rowOff>
    </xdr:from>
    <xdr:to>
      <xdr:col>2</xdr:col>
      <xdr:colOff>266700</xdr:colOff>
      <xdr:row>25</xdr:row>
      <xdr:rowOff>133350</xdr:rowOff>
    </xdr:to>
    <xdr:sp macro="" textlink="">
      <xdr:nvSpPr>
        <xdr:cNvPr id="1280" name="Rectangle 157"/>
        <xdr:cNvSpPr>
          <a:spLocks noChangeArrowheads="1"/>
        </xdr:cNvSpPr>
      </xdr:nvSpPr>
      <xdr:spPr bwMode="auto">
        <a:xfrm>
          <a:off x="1590675" y="5372100"/>
          <a:ext cx="123825" cy="104775"/>
        </a:xfrm>
        <a:prstGeom prst="rect">
          <a:avLst/>
        </a:prstGeom>
        <a:noFill/>
        <a:ln w="9525">
          <a:solidFill>
            <a:srgbClr val="000000"/>
          </a:solidFill>
          <a:miter lim="800000"/>
          <a:headEnd/>
          <a:tailEnd/>
        </a:ln>
      </xdr:spPr>
    </xdr:sp>
    <xdr:clientData/>
  </xdr:twoCellAnchor>
  <xdr:twoCellAnchor>
    <xdr:from>
      <xdr:col>3</xdr:col>
      <xdr:colOff>219075</xdr:colOff>
      <xdr:row>25</xdr:row>
      <xdr:rowOff>38100</xdr:rowOff>
    </xdr:from>
    <xdr:to>
      <xdr:col>3</xdr:col>
      <xdr:colOff>342900</xdr:colOff>
      <xdr:row>25</xdr:row>
      <xdr:rowOff>142875</xdr:rowOff>
    </xdr:to>
    <xdr:sp macro="" textlink="">
      <xdr:nvSpPr>
        <xdr:cNvPr id="1281" name="Rectangle 159"/>
        <xdr:cNvSpPr>
          <a:spLocks noChangeArrowheads="1"/>
        </xdr:cNvSpPr>
      </xdr:nvSpPr>
      <xdr:spPr bwMode="auto">
        <a:xfrm>
          <a:off x="2085975" y="5381625"/>
          <a:ext cx="123825" cy="104775"/>
        </a:xfrm>
        <a:prstGeom prst="rect">
          <a:avLst/>
        </a:prstGeom>
        <a:noFill/>
        <a:ln w="9525">
          <a:solidFill>
            <a:srgbClr val="000000"/>
          </a:solidFill>
          <a:miter lim="800000"/>
          <a:headEnd/>
          <a:tailEnd/>
        </a:ln>
      </xdr:spPr>
    </xdr:sp>
    <xdr:clientData/>
  </xdr:twoCellAnchor>
  <xdr:twoCellAnchor>
    <xdr:from>
      <xdr:col>6</xdr:col>
      <xdr:colOff>685800</xdr:colOff>
      <xdr:row>25</xdr:row>
      <xdr:rowOff>9525</xdr:rowOff>
    </xdr:from>
    <xdr:to>
      <xdr:col>6</xdr:col>
      <xdr:colOff>809625</xdr:colOff>
      <xdr:row>25</xdr:row>
      <xdr:rowOff>114300</xdr:rowOff>
    </xdr:to>
    <xdr:sp macro="" textlink="">
      <xdr:nvSpPr>
        <xdr:cNvPr id="1282" name="Rectangle 160"/>
        <xdr:cNvSpPr>
          <a:spLocks noChangeArrowheads="1"/>
        </xdr:cNvSpPr>
      </xdr:nvSpPr>
      <xdr:spPr bwMode="auto">
        <a:xfrm>
          <a:off x="3552825" y="5353050"/>
          <a:ext cx="123825" cy="104775"/>
        </a:xfrm>
        <a:prstGeom prst="rect">
          <a:avLst/>
        </a:prstGeom>
        <a:noFill/>
        <a:ln w="9525">
          <a:solidFill>
            <a:srgbClr val="000000"/>
          </a:solidFill>
          <a:miter lim="800000"/>
          <a:headEnd/>
          <a:tailEnd/>
        </a:ln>
      </xdr:spPr>
    </xdr:sp>
    <xdr:clientData/>
  </xdr:twoCellAnchor>
  <xdr:twoCellAnchor>
    <xdr:from>
      <xdr:col>6</xdr:col>
      <xdr:colOff>1133475</xdr:colOff>
      <xdr:row>25</xdr:row>
      <xdr:rowOff>9525</xdr:rowOff>
    </xdr:from>
    <xdr:to>
      <xdr:col>6</xdr:col>
      <xdr:colOff>1266825</xdr:colOff>
      <xdr:row>25</xdr:row>
      <xdr:rowOff>123825</xdr:rowOff>
    </xdr:to>
    <xdr:sp macro="" textlink="">
      <xdr:nvSpPr>
        <xdr:cNvPr id="1283" name="Rectangle 161"/>
        <xdr:cNvSpPr>
          <a:spLocks noChangeArrowheads="1"/>
        </xdr:cNvSpPr>
      </xdr:nvSpPr>
      <xdr:spPr bwMode="auto">
        <a:xfrm>
          <a:off x="4000500" y="5353050"/>
          <a:ext cx="133350" cy="114300"/>
        </a:xfrm>
        <a:prstGeom prst="rect">
          <a:avLst/>
        </a:prstGeom>
        <a:noFill/>
        <a:ln w="9525">
          <a:solidFill>
            <a:srgbClr val="000000"/>
          </a:solidFill>
          <a:miter lim="800000"/>
          <a:headEnd/>
          <a:tailEnd/>
        </a:ln>
      </xdr:spPr>
    </xdr:sp>
    <xdr:clientData/>
  </xdr:twoCellAnchor>
  <xdr:twoCellAnchor>
    <xdr:from>
      <xdr:col>0</xdr:col>
      <xdr:colOff>104775</xdr:colOff>
      <xdr:row>27</xdr:row>
      <xdr:rowOff>66675</xdr:rowOff>
    </xdr:from>
    <xdr:to>
      <xdr:col>0</xdr:col>
      <xdr:colOff>228600</xdr:colOff>
      <xdr:row>27</xdr:row>
      <xdr:rowOff>190500</xdr:rowOff>
    </xdr:to>
    <xdr:sp macro="" textlink="">
      <xdr:nvSpPr>
        <xdr:cNvPr id="1284" name="Rectangle 164"/>
        <xdr:cNvSpPr>
          <a:spLocks noChangeArrowheads="1"/>
        </xdr:cNvSpPr>
      </xdr:nvSpPr>
      <xdr:spPr bwMode="auto">
        <a:xfrm>
          <a:off x="104775" y="5762625"/>
          <a:ext cx="123825" cy="123825"/>
        </a:xfrm>
        <a:prstGeom prst="rect">
          <a:avLst/>
        </a:prstGeom>
        <a:noFill/>
        <a:ln w="9525">
          <a:solidFill>
            <a:srgbClr val="000000"/>
          </a:solidFill>
          <a:miter lim="800000"/>
          <a:headEnd/>
          <a:tailEnd/>
        </a:ln>
      </xdr:spPr>
    </xdr:sp>
    <xdr:clientData/>
  </xdr:twoCellAnchor>
  <xdr:twoCellAnchor>
    <xdr:from>
      <xdr:col>1</xdr:col>
      <xdr:colOff>85725</xdr:colOff>
      <xdr:row>27</xdr:row>
      <xdr:rowOff>66675</xdr:rowOff>
    </xdr:from>
    <xdr:to>
      <xdr:col>1</xdr:col>
      <xdr:colOff>209550</xdr:colOff>
      <xdr:row>27</xdr:row>
      <xdr:rowOff>190500</xdr:rowOff>
    </xdr:to>
    <xdr:sp macro="" textlink="">
      <xdr:nvSpPr>
        <xdr:cNvPr id="1285" name="Rectangle 165"/>
        <xdr:cNvSpPr>
          <a:spLocks noChangeArrowheads="1"/>
        </xdr:cNvSpPr>
      </xdr:nvSpPr>
      <xdr:spPr bwMode="auto">
        <a:xfrm>
          <a:off x="685800" y="5762625"/>
          <a:ext cx="123825" cy="123825"/>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228600</xdr:colOff>
      <xdr:row>13</xdr:row>
      <xdr:rowOff>161925</xdr:rowOff>
    </xdr:from>
    <xdr:to>
      <xdr:col>6</xdr:col>
      <xdr:colOff>495300</xdr:colOff>
      <xdr:row>13</xdr:row>
      <xdr:rowOff>161925</xdr:rowOff>
    </xdr:to>
    <xdr:sp macro="" textlink="">
      <xdr:nvSpPr>
        <xdr:cNvPr id="12308" name="Line 1"/>
        <xdr:cNvSpPr>
          <a:spLocks noChangeShapeType="1"/>
        </xdr:cNvSpPr>
      </xdr:nvSpPr>
      <xdr:spPr bwMode="auto">
        <a:xfrm>
          <a:off x="3333750" y="4200525"/>
          <a:ext cx="2038350" cy="0"/>
        </a:xfrm>
        <a:prstGeom prst="line">
          <a:avLst/>
        </a:prstGeom>
        <a:noFill/>
        <a:ln w="9525">
          <a:solidFill>
            <a:srgbClr val="000000"/>
          </a:solidFill>
          <a:round/>
          <a:headEnd/>
          <a:tailEnd type="triangle" w="med" len="lg"/>
        </a:ln>
      </xdr:spPr>
    </xdr:sp>
    <xdr:clientData/>
  </xdr:twoCellAnchor>
  <xdr:twoCellAnchor>
    <xdr:from>
      <xdr:col>8</xdr:col>
      <xdr:colOff>561975</xdr:colOff>
      <xdr:row>2</xdr:row>
      <xdr:rowOff>9525</xdr:rowOff>
    </xdr:from>
    <xdr:to>
      <xdr:col>8</xdr:col>
      <xdr:colOff>561975</xdr:colOff>
      <xdr:row>4</xdr:row>
      <xdr:rowOff>0</xdr:rowOff>
    </xdr:to>
    <xdr:sp macro="" textlink="">
      <xdr:nvSpPr>
        <xdr:cNvPr id="12309" name="Line 2"/>
        <xdr:cNvSpPr>
          <a:spLocks noChangeShapeType="1"/>
        </xdr:cNvSpPr>
      </xdr:nvSpPr>
      <xdr:spPr bwMode="auto">
        <a:xfrm>
          <a:off x="7229475" y="304800"/>
          <a:ext cx="0" cy="561975"/>
        </a:xfrm>
        <a:prstGeom prst="line">
          <a:avLst/>
        </a:prstGeom>
        <a:noFill/>
        <a:ln w="9525">
          <a:solidFill>
            <a:srgbClr val="000000"/>
          </a:solidFill>
          <a:round/>
          <a:headEnd/>
          <a:tailEnd/>
        </a:ln>
      </xdr:spPr>
    </xdr:sp>
    <xdr:clientData/>
  </xdr:twoCellAnchor>
  <xdr:twoCellAnchor>
    <xdr:from>
      <xdr:col>7</xdr:col>
      <xdr:colOff>200025</xdr:colOff>
      <xdr:row>2</xdr:row>
      <xdr:rowOff>9525</xdr:rowOff>
    </xdr:from>
    <xdr:to>
      <xdr:col>7</xdr:col>
      <xdr:colOff>200025</xdr:colOff>
      <xdr:row>4</xdr:row>
      <xdr:rowOff>0</xdr:rowOff>
    </xdr:to>
    <xdr:sp macro="" textlink="">
      <xdr:nvSpPr>
        <xdr:cNvPr id="12310" name="Line 3"/>
        <xdr:cNvSpPr>
          <a:spLocks noChangeShapeType="1"/>
        </xdr:cNvSpPr>
      </xdr:nvSpPr>
      <xdr:spPr bwMode="auto">
        <a:xfrm>
          <a:off x="5934075" y="304800"/>
          <a:ext cx="0" cy="561975"/>
        </a:xfrm>
        <a:prstGeom prst="line">
          <a:avLst/>
        </a:prstGeom>
        <a:noFill/>
        <a:ln w="9525">
          <a:solidFill>
            <a:srgbClr val="000000"/>
          </a:solidFill>
          <a:round/>
          <a:headEnd/>
          <a:tailEnd/>
        </a:ln>
      </xdr:spPr>
    </xdr:sp>
    <xdr:clientData/>
  </xdr:twoCellAnchor>
  <xdr:twoCellAnchor>
    <xdr:from>
      <xdr:col>5</xdr:col>
      <xdr:colOff>257175</xdr:colOff>
      <xdr:row>41</xdr:row>
      <xdr:rowOff>171450</xdr:rowOff>
    </xdr:from>
    <xdr:to>
      <xdr:col>5</xdr:col>
      <xdr:colOff>466725</xdr:colOff>
      <xdr:row>41</xdr:row>
      <xdr:rowOff>171450</xdr:rowOff>
    </xdr:to>
    <xdr:sp macro="" textlink="">
      <xdr:nvSpPr>
        <xdr:cNvPr id="12311" name="Line 4"/>
        <xdr:cNvSpPr>
          <a:spLocks noChangeShapeType="1"/>
        </xdr:cNvSpPr>
      </xdr:nvSpPr>
      <xdr:spPr bwMode="auto">
        <a:xfrm>
          <a:off x="4543425" y="10868025"/>
          <a:ext cx="209550" cy="0"/>
        </a:xfrm>
        <a:prstGeom prst="line">
          <a:avLst/>
        </a:prstGeom>
        <a:noFill/>
        <a:ln w="9525">
          <a:solidFill>
            <a:srgbClr val="000000"/>
          </a:solidFill>
          <a:round/>
          <a:headEnd/>
          <a:tailEnd/>
        </a:ln>
      </xdr:spPr>
    </xdr:sp>
    <xdr:clientData/>
  </xdr:twoCellAnchor>
  <xdr:twoCellAnchor>
    <xdr:from>
      <xdr:col>9</xdr:col>
      <xdr:colOff>66675</xdr:colOff>
      <xdr:row>38</xdr:row>
      <xdr:rowOff>76200</xdr:rowOff>
    </xdr:from>
    <xdr:to>
      <xdr:col>9</xdr:col>
      <xdr:colOff>228600</xdr:colOff>
      <xdr:row>38</xdr:row>
      <xdr:rowOff>257175</xdr:rowOff>
    </xdr:to>
    <xdr:sp macro="" textlink="">
      <xdr:nvSpPr>
        <xdr:cNvPr id="12293" name="Text Box 5"/>
        <xdr:cNvSpPr txBox="1">
          <a:spLocks noChangeArrowheads="1"/>
        </xdr:cNvSpPr>
      </xdr:nvSpPr>
      <xdr:spPr bwMode="auto">
        <a:xfrm>
          <a:off x="7524750" y="9906000"/>
          <a:ext cx="161925"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t>
          </a:r>
        </a:p>
      </xdr:txBody>
    </xdr:sp>
    <xdr:clientData/>
  </xdr:twoCellAnchor>
  <xdr:twoCellAnchor>
    <xdr:from>
      <xdr:col>9</xdr:col>
      <xdr:colOff>66675</xdr:colOff>
      <xdr:row>40</xdr:row>
      <xdr:rowOff>76200</xdr:rowOff>
    </xdr:from>
    <xdr:to>
      <xdr:col>9</xdr:col>
      <xdr:colOff>228600</xdr:colOff>
      <xdr:row>40</xdr:row>
      <xdr:rowOff>257175</xdr:rowOff>
    </xdr:to>
    <xdr:sp macro="" textlink="">
      <xdr:nvSpPr>
        <xdr:cNvPr id="12294" name="Text Box 6"/>
        <xdr:cNvSpPr txBox="1">
          <a:spLocks noChangeArrowheads="1"/>
        </xdr:cNvSpPr>
      </xdr:nvSpPr>
      <xdr:spPr bwMode="auto">
        <a:xfrm>
          <a:off x="7524750" y="10487025"/>
          <a:ext cx="161925"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22</xdr:row>
      <xdr:rowOff>0</xdr:rowOff>
    </xdr:from>
    <xdr:to>
      <xdr:col>1</xdr:col>
      <xdr:colOff>323850</xdr:colOff>
      <xdr:row>22</xdr:row>
      <xdr:rowOff>0</xdr:rowOff>
    </xdr:to>
    <xdr:sp macro="" textlink="">
      <xdr:nvSpPr>
        <xdr:cNvPr id="3084" name="Text 12"/>
        <xdr:cNvSpPr txBox="1">
          <a:spLocks noChangeArrowheads="1"/>
        </xdr:cNvSpPr>
      </xdr:nvSpPr>
      <xdr:spPr bwMode="auto">
        <a:xfrm>
          <a:off x="171450" y="8924925"/>
          <a:ext cx="14382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1" u="none" strike="noStrike" baseline="0">
              <a:solidFill>
                <a:srgbClr val="000000"/>
              </a:solidFill>
              <a:latin typeface="MS Sans Serif"/>
            </a:rPr>
            <a:t>For all Years:</a:t>
          </a:r>
        </a:p>
        <a:p>
          <a:pPr algn="l" rtl="0">
            <a:defRPr sz="1000"/>
          </a:pPr>
          <a:r>
            <a:rPr lang="en-US" sz="700" b="1" i="1" u="none" strike="noStrike" baseline="0">
              <a:solidFill>
                <a:srgbClr val="000000"/>
              </a:solidFill>
              <a:latin typeface="MS Sans Serif"/>
            </a:rPr>
            <a:t>For All Years:</a:t>
          </a:r>
        </a:p>
      </xdr:txBody>
    </xdr:sp>
    <xdr:clientData/>
  </xdr:twoCellAnchor>
  <xdr:twoCellAnchor>
    <xdr:from>
      <xdr:col>1</xdr:col>
      <xdr:colOff>95250</xdr:colOff>
      <xdr:row>22</xdr:row>
      <xdr:rowOff>0</xdr:rowOff>
    </xdr:from>
    <xdr:to>
      <xdr:col>6</xdr:col>
      <xdr:colOff>933450</xdr:colOff>
      <xdr:row>22</xdr:row>
      <xdr:rowOff>0</xdr:rowOff>
    </xdr:to>
    <xdr:sp macro="" textlink="">
      <xdr:nvSpPr>
        <xdr:cNvPr id="3085" name="Text 13"/>
        <xdr:cNvSpPr txBox="1">
          <a:spLocks noChangeArrowheads="1"/>
        </xdr:cNvSpPr>
      </xdr:nvSpPr>
      <xdr:spPr bwMode="auto">
        <a:xfrm>
          <a:off x="1381125" y="8924925"/>
          <a:ext cx="77628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Explain and justify purchase of major equipment, unusual supplies requests, patient care costs, alterations and</a:t>
          </a:r>
        </a:p>
        <a:p>
          <a:pPr algn="l" rtl="0">
            <a:defRPr sz="1000"/>
          </a:pPr>
          <a:endParaRPr lang="en-US" sz="800" b="0" i="0" u="none" strike="noStrike" baseline="0">
            <a:solidFill>
              <a:srgbClr val="000000"/>
            </a:solidFill>
            <a:latin typeface="MS Sans Serif"/>
          </a:endParaRPr>
        </a:p>
      </xdr:txBody>
    </xdr:sp>
    <xdr:clientData/>
  </xdr:twoCellAnchor>
  <xdr:twoCellAnchor>
    <xdr:from>
      <xdr:col>0</xdr:col>
      <xdr:colOff>142875</xdr:colOff>
      <xdr:row>22</xdr:row>
      <xdr:rowOff>0</xdr:rowOff>
    </xdr:from>
    <xdr:to>
      <xdr:col>2</xdr:col>
      <xdr:colOff>133350</xdr:colOff>
      <xdr:row>22</xdr:row>
      <xdr:rowOff>0</xdr:rowOff>
    </xdr:to>
    <xdr:sp macro="" textlink="">
      <xdr:nvSpPr>
        <xdr:cNvPr id="3086" name="Text 14"/>
        <xdr:cNvSpPr txBox="1">
          <a:spLocks noChangeArrowheads="1"/>
        </xdr:cNvSpPr>
      </xdr:nvSpPr>
      <xdr:spPr bwMode="auto">
        <a:xfrm>
          <a:off x="142875" y="8924925"/>
          <a:ext cx="226695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1" u="none" strike="noStrike" baseline="0">
              <a:solidFill>
                <a:srgbClr val="000000"/>
              </a:solidFill>
              <a:latin typeface="MS Sans Serif"/>
            </a:rPr>
            <a:t>From Budget for Entire Period:</a:t>
          </a:r>
        </a:p>
      </xdr:txBody>
    </xdr:sp>
    <xdr:clientData/>
  </xdr:twoCellAnchor>
  <xdr:twoCellAnchor>
    <xdr:from>
      <xdr:col>1</xdr:col>
      <xdr:colOff>771525</xdr:colOff>
      <xdr:row>22</xdr:row>
      <xdr:rowOff>0</xdr:rowOff>
    </xdr:from>
    <xdr:to>
      <xdr:col>6</xdr:col>
      <xdr:colOff>962025</xdr:colOff>
      <xdr:row>22</xdr:row>
      <xdr:rowOff>0</xdr:rowOff>
    </xdr:to>
    <xdr:sp macro="" textlink="">
      <xdr:nvSpPr>
        <xdr:cNvPr id="3087" name="Text 15"/>
        <xdr:cNvSpPr txBox="1">
          <a:spLocks noChangeArrowheads="1"/>
        </xdr:cNvSpPr>
      </xdr:nvSpPr>
      <xdr:spPr bwMode="auto">
        <a:xfrm>
          <a:off x="2057400" y="8924925"/>
          <a:ext cx="71151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Identify with an asterisk (*) on this page and justify any significant increase or decrease in any category</a:t>
          </a:r>
        </a:p>
        <a:p>
          <a:pPr algn="l" rtl="0">
            <a:defRPr sz="1000"/>
          </a:pPr>
          <a:endParaRPr lang="en-US" sz="800" b="0" i="0" u="none" strike="noStrike" baseline="0">
            <a:solidFill>
              <a:srgbClr val="000000"/>
            </a:solidFill>
            <a:latin typeface="MS Sans Serif"/>
          </a:endParaRPr>
        </a:p>
      </xdr:txBody>
    </xdr:sp>
    <xdr:clientData/>
  </xdr:twoCellAnchor>
  <xdr:twoCellAnchor>
    <xdr:from>
      <xdr:col>1</xdr:col>
      <xdr:colOff>123825</xdr:colOff>
      <xdr:row>18</xdr:row>
      <xdr:rowOff>0</xdr:rowOff>
    </xdr:from>
    <xdr:to>
      <xdr:col>1</xdr:col>
      <xdr:colOff>123825</xdr:colOff>
      <xdr:row>19</xdr:row>
      <xdr:rowOff>0</xdr:rowOff>
    </xdr:to>
    <xdr:sp macro="" textlink="">
      <xdr:nvSpPr>
        <xdr:cNvPr id="3139" name="Line 23"/>
        <xdr:cNvSpPr>
          <a:spLocks noChangeShapeType="1"/>
        </xdr:cNvSpPr>
      </xdr:nvSpPr>
      <xdr:spPr bwMode="auto">
        <a:xfrm>
          <a:off x="1409700" y="7115175"/>
          <a:ext cx="0" cy="561975"/>
        </a:xfrm>
        <a:prstGeom prst="line">
          <a:avLst/>
        </a:prstGeom>
        <a:noFill/>
        <a:ln w="9525">
          <a:solidFill>
            <a:srgbClr val="000000"/>
          </a:solidFill>
          <a:round/>
          <a:headEnd/>
          <a:tailEnd/>
        </a:ln>
      </xdr:spPr>
    </xdr:sp>
    <xdr:clientData/>
  </xdr:twoCellAnchor>
  <xdr:twoCellAnchor>
    <xdr:from>
      <xdr:col>3</xdr:col>
      <xdr:colOff>1409700</xdr:colOff>
      <xdr:row>37</xdr:row>
      <xdr:rowOff>238125</xdr:rowOff>
    </xdr:from>
    <xdr:to>
      <xdr:col>4</xdr:col>
      <xdr:colOff>200025</xdr:colOff>
      <xdr:row>37</xdr:row>
      <xdr:rowOff>238125</xdr:rowOff>
    </xdr:to>
    <xdr:sp macro="" textlink="">
      <xdr:nvSpPr>
        <xdr:cNvPr id="3140" name="Line 30"/>
        <xdr:cNvSpPr>
          <a:spLocks noChangeShapeType="1"/>
        </xdr:cNvSpPr>
      </xdr:nvSpPr>
      <xdr:spPr bwMode="auto">
        <a:xfrm>
          <a:off x="5248275" y="12525375"/>
          <a:ext cx="257175" cy="0"/>
        </a:xfrm>
        <a:prstGeom prst="line">
          <a:avLst/>
        </a:prstGeom>
        <a:noFill/>
        <a:ln w="9525">
          <a:solidFill>
            <a:srgbClr val="000000"/>
          </a:solidFill>
          <a:round/>
          <a:headEnd/>
          <a:tailEnd/>
        </a:ln>
      </xdr:spPr>
    </xdr:sp>
    <xdr:clientData/>
  </xdr:twoCellAnchor>
  <xdr:twoCellAnchor>
    <xdr:from>
      <xdr:col>6</xdr:col>
      <xdr:colOff>85725</xdr:colOff>
      <xdr:row>20</xdr:row>
      <xdr:rowOff>152400</xdr:rowOff>
    </xdr:from>
    <xdr:to>
      <xdr:col>6</xdr:col>
      <xdr:colOff>304800</xdr:colOff>
      <xdr:row>20</xdr:row>
      <xdr:rowOff>419100</xdr:rowOff>
    </xdr:to>
    <xdr:sp macro="" textlink="">
      <xdr:nvSpPr>
        <xdr:cNvPr id="3104" name="Text Box 32"/>
        <xdr:cNvSpPr txBox="1">
          <a:spLocks noChangeArrowheads="1"/>
        </xdr:cNvSpPr>
      </xdr:nvSpPr>
      <xdr:spPr bwMode="auto">
        <a:xfrm>
          <a:off x="8296275" y="8277225"/>
          <a:ext cx="219075" cy="2667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600" b="1" i="0" u="none" strike="noStrike" baseline="0">
              <a:solidFill>
                <a:srgbClr val="000000"/>
              </a:solidFill>
              <a:latin typeface="Arial"/>
              <a:cs typeface="Arial"/>
            </a:rPr>
            <a:t>$</a:t>
          </a:r>
        </a:p>
      </xdr:txBody>
    </xdr:sp>
    <xdr:clientData/>
  </xdr:twoCellAnchor>
  <xdr:twoCellAnchor>
    <xdr:from>
      <xdr:col>5</xdr:col>
      <xdr:colOff>600075</xdr:colOff>
      <xdr:row>21</xdr:row>
      <xdr:rowOff>0</xdr:rowOff>
    </xdr:from>
    <xdr:to>
      <xdr:col>5</xdr:col>
      <xdr:colOff>600075</xdr:colOff>
      <xdr:row>21</xdr:row>
      <xdr:rowOff>0</xdr:rowOff>
    </xdr:to>
    <xdr:sp macro="" textlink="">
      <xdr:nvSpPr>
        <xdr:cNvPr id="3142" name="Line 35"/>
        <xdr:cNvSpPr>
          <a:spLocks noChangeShapeType="1"/>
        </xdr:cNvSpPr>
      </xdr:nvSpPr>
      <xdr:spPr bwMode="auto">
        <a:xfrm>
          <a:off x="7381875" y="8696325"/>
          <a:ext cx="0" cy="0"/>
        </a:xfrm>
        <a:prstGeom prst="line">
          <a:avLst/>
        </a:prstGeom>
        <a:noFill/>
        <a:ln w="9525">
          <a:solidFill>
            <a:srgbClr val="000000"/>
          </a:solidFill>
          <a:round/>
          <a:headEnd/>
          <a:tailEnd/>
        </a:ln>
      </xdr:spPr>
    </xdr:sp>
    <xdr:clientData/>
  </xdr:twoCellAnchor>
  <xdr:twoCellAnchor>
    <xdr:from>
      <xdr:col>1</xdr:col>
      <xdr:colOff>123825</xdr:colOff>
      <xdr:row>16</xdr:row>
      <xdr:rowOff>9525</xdr:rowOff>
    </xdr:from>
    <xdr:to>
      <xdr:col>1</xdr:col>
      <xdr:colOff>123825</xdr:colOff>
      <xdr:row>17</xdr:row>
      <xdr:rowOff>0</xdr:rowOff>
    </xdr:to>
    <xdr:sp macro="" textlink="">
      <xdr:nvSpPr>
        <xdr:cNvPr id="3143" name="Line 38"/>
        <xdr:cNvSpPr>
          <a:spLocks noChangeShapeType="1"/>
        </xdr:cNvSpPr>
      </xdr:nvSpPr>
      <xdr:spPr bwMode="auto">
        <a:xfrm>
          <a:off x="1409700" y="5991225"/>
          <a:ext cx="0" cy="552450"/>
        </a:xfrm>
        <a:prstGeom prst="line">
          <a:avLst/>
        </a:prstGeom>
        <a:noFill/>
        <a:ln w="9525">
          <a:solidFill>
            <a:srgbClr val="000000"/>
          </a:solidFill>
          <a:round/>
          <a:headEnd/>
          <a:tailEnd/>
        </a:ln>
      </xdr:spPr>
    </xdr:sp>
    <xdr:clientData/>
  </xdr:twoCellAnchor>
  <xdr:twoCellAnchor>
    <xdr:from>
      <xdr:col>6</xdr:col>
      <xdr:colOff>85725</xdr:colOff>
      <xdr:row>21</xdr:row>
      <xdr:rowOff>0</xdr:rowOff>
    </xdr:from>
    <xdr:to>
      <xdr:col>6</xdr:col>
      <xdr:colOff>304800</xdr:colOff>
      <xdr:row>21</xdr:row>
      <xdr:rowOff>0</xdr:rowOff>
    </xdr:to>
    <xdr:sp macro="" textlink="">
      <xdr:nvSpPr>
        <xdr:cNvPr id="3111" name="Text Box 39"/>
        <xdr:cNvSpPr txBox="1">
          <a:spLocks noChangeArrowheads="1"/>
        </xdr:cNvSpPr>
      </xdr:nvSpPr>
      <xdr:spPr bwMode="auto">
        <a:xfrm>
          <a:off x="8296275" y="8696325"/>
          <a:ext cx="219075"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600" b="1" i="0" u="none" strike="noStrike" baseline="0">
              <a:solidFill>
                <a:srgbClr val="000000"/>
              </a:solidFill>
              <a:latin typeface="Arial"/>
              <a:cs typeface="Arial"/>
            </a:rPr>
            <a:t>$</a:t>
          </a:r>
        </a:p>
      </xdr:txBody>
    </xdr:sp>
    <xdr:clientData/>
  </xdr:twoCellAnchor>
  <xdr:twoCellAnchor>
    <xdr:from>
      <xdr:col>8</xdr:col>
      <xdr:colOff>76200</xdr:colOff>
      <xdr:row>8</xdr:row>
      <xdr:rowOff>133350</xdr:rowOff>
    </xdr:from>
    <xdr:to>
      <xdr:col>10</xdr:col>
      <xdr:colOff>742950</xdr:colOff>
      <xdr:row>11</xdr:row>
      <xdr:rowOff>114300</xdr:rowOff>
    </xdr:to>
    <xdr:sp macro="" textlink="">
      <xdr:nvSpPr>
        <xdr:cNvPr id="3112" name="Text Box 40"/>
        <xdr:cNvSpPr txBox="1">
          <a:spLocks noChangeArrowheads="1"/>
        </xdr:cNvSpPr>
      </xdr:nvSpPr>
      <xdr:spPr bwMode="auto">
        <a:xfrm>
          <a:off x="10048875" y="2362200"/>
          <a:ext cx="2190750" cy="1409700"/>
        </a:xfrm>
        <a:prstGeom prst="rect">
          <a:avLst/>
        </a:prstGeom>
        <a:solidFill>
          <a:srgbClr val="FFFF99"/>
        </a:solidFill>
        <a:ln w="9525">
          <a:solidFill>
            <a:srgbClr val="000000"/>
          </a:solidFill>
          <a:miter lim="800000"/>
          <a:headEnd/>
          <a:tailEnd/>
        </a:ln>
        <a:effectLst/>
      </xdr:spPr>
      <xdr:txBody>
        <a:bodyPr vertOverflow="clip" wrap="square" lIns="36576" tIns="27432" rIns="0" bIns="0" anchor="t" upright="1"/>
        <a:lstStyle/>
        <a:p>
          <a:pPr algn="l" rtl="0">
            <a:defRPr sz="1000"/>
          </a:pPr>
          <a:r>
            <a:rPr lang="en-US" sz="1200" b="1" i="0" u="none" strike="noStrike" baseline="0">
              <a:solidFill>
                <a:srgbClr val="FF0000"/>
              </a:solidFill>
              <a:latin typeface="Arial"/>
              <a:cs typeface="Arial"/>
            </a:rPr>
            <a:t>Note</a:t>
          </a:r>
          <a:r>
            <a:rPr lang="en-US" sz="1200" b="0" i="0" u="none" strike="noStrike" baseline="0">
              <a:solidFill>
                <a:srgbClr val="000000"/>
              </a:solidFill>
              <a:latin typeface="Arial"/>
              <a:cs typeface="Arial"/>
            </a:rPr>
            <a:t>: if the proposal does not include a given year, on this page be sure to </a:t>
          </a:r>
          <a:r>
            <a:rPr lang="en-US" sz="1200" b="1" i="0" u="none" strike="noStrike" baseline="0">
              <a:solidFill>
                <a:srgbClr val="000000"/>
              </a:solidFill>
              <a:latin typeface="Arial"/>
              <a:cs typeface="Arial"/>
            </a:rPr>
            <a:t>make that column completely blank </a:t>
          </a:r>
          <a:r>
            <a:rPr lang="en-US" sz="1200" b="0" i="0" u="none" strike="noStrike" baseline="0">
              <a:solidFill>
                <a:srgbClr val="000000"/>
              </a:solidFill>
              <a:latin typeface="Arial"/>
              <a:cs typeface="Arial"/>
            </a:rPr>
            <a:t>(no zero.)  This ensures that the modular budget will calculate the correct number of years. </a:t>
          </a:r>
        </a:p>
        <a:p>
          <a:pPr algn="l" rtl="0">
            <a:defRPr sz="1000"/>
          </a:pPr>
          <a:endParaRPr lang="en-US" sz="12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22</xdr:row>
      <xdr:rowOff>0</xdr:rowOff>
    </xdr:from>
    <xdr:to>
      <xdr:col>1</xdr:col>
      <xdr:colOff>323850</xdr:colOff>
      <xdr:row>22</xdr:row>
      <xdr:rowOff>0</xdr:rowOff>
    </xdr:to>
    <xdr:sp macro="" textlink="">
      <xdr:nvSpPr>
        <xdr:cNvPr id="11265" name="Text 12"/>
        <xdr:cNvSpPr txBox="1">
          <a:spLocks noChangeArrowheads="1"/>
        </xdr:cNvSpPr>
      </xdr:nvSpPr>
      <xdr:spPr bwMode="auto">
        <a:xfrm>
          <a:off x="171450" y="8924925"/>
          <a:ext cx="14382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1" u="none" strike="noStrike" baseline="0">
              <a:solidFill>
                <a:srgbClr val="000000"/>
              </a:solidFill>
              <a:latin typeface="MS Sans Serif"/>
            </a:rPr>
            <a:t>For all Years:</a:t>
          </a:r>
        </a:p>
        <a:p>
          <a:pPr algn="l" rtl="0">
            <a:defRPr sz="1000"/>
          </a:pPr>
          <a:r>
            <a:rPr lang="en-US" sz="700" b="1" i="1" u="none" strike="noStrike" baseline="0">
              <a:solidFill>
                <a:srgbClr val="000000"/>
              </a:solidFill>
              <a:latin typeface="MS Sans Serif"/>
            </a:rPr>
            <a:t>For All Years:</a:t>
          </a:r>
        </a:p>
      </xdr:txBody>
    </xdr:sp>
    <xdr:clientData/>
  </xdr:twoCellAnchor>
  <xdr:twoCellAnchor>
    <xdr:from>
      <xdr:col>1</xdr:col>
      <xdr:colOff>95250</xdr:colOff>
      <xdr:row>22</xdr:row>
      <xdr:rowOff>0</xdr:rowOff>
    </xdr:from>
    <xdr:to>
      <xdr:col>6</xdr:col>
      <xdr:colOff>933450</xdr:colOff>
      <xdr:row>22</xdr:row>
      <xdr:rowOff>0</xdr:rowOff>
    </xdr:to>
    <xdr:sp macro="" textlink="">
      <xdr:nvSpPr>
        <xdr:cNvPr id="11266" name="Text 13"/>
        <xdr:cNvSpPr txBox="1">
          <a:spLocks noChangeArrowheads="1"/>
        </xdr:cNvSpPr>
      </xdr:nvSpPr>
      <xdr:spPr bwMode="auto">
        <a:xfrm>
          <a:off x="1381125" y="8924925"/>
          <a:ext cx="77628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Explain and justify purchase of major equipment, unusual supplies requests, patient care costs, alterations and</a:t>
          </a:r>
        </a:p>
        <a:p>
          <a:pPr algn="l" rtl="0">
            <a:defRPr sz="1000"/>
          </a:pPr>
          <a:endParaRPr lang="en-US" sz="800" b="0" i="0" u="none" strike="noStrike" baseline="0">
            <a:solidFill>
              <a:srgbClr val="000000"/>
            </a:solidFill>
            <a:latin typeface="MS Sans Serif"/>
          </a:endParaRPr>
        </a:p>
      </xdr:txBody>
    </xdr:sp>
    <xdr:clientData/>
  </xdr:twoCellAnchor>
  <xdr:twoCellAnchor>
    <xdr:from>
      <xdr:col>0</xdr:col>
      <xdr:colOff>142875</xdr:colOff>
      <xdr:row>22</xdr:row>
      <xdr:rowOff>0</xdr:rowOff>
    </xdr:from>
    <xdr:to>
      <xdr:col>2</xdr:col>
      <xdr:colOff>133350</xdr:colOff>
      <xdr:row>22</xdr:row>
      <xdr:rowOff>0</xdr:rowOff>
    </xdr:to>
    <xdr:sp macro="" textlink="">
      <xdr:nvSpPr>
        <xdr:cNvPr id="11267" name="Text 14"/>
        <xdr:cNvSpPr txBox="1">
          <a:spLocks noChangeArrowheads="1"/>
        </xdr:cNvSpPr>
      </xdr:nvSpPr>
      <xdr:spPr bwMode="auto">
        <a:xfrm>
          <a:off x="142875" y="8924925"/>
          <a:ext cx="226695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1" u="none" strike="noStrike" baseline="0">
              <a:solidFill>
                <a:srgbClr val="000000"/>
              </a:solidFill>
              <a:latin typeface="MS Sans Serif"/>
            </a:rPr>
            <a:t>From Budget for Entire Period:</a:t>
          </a:r>
        </a:p>
      </xdr:txBody>
    </xdr:sp>
    <xdr:clientData/>
  </xdr:twoCellAnchor>
  <xdr:twoCellAnchor>
    <xdr:from>
      <xdr:col>1</xdr:col>
      <xdr:colOff>771525</xdr:colOff>
      <xdr:row>22</xdr:row>
      <xdr:rowOff>0</xdr:rowOff>
    </xdr:from>
    <xdr:to>
      <xdr:col>6</xdr:col>
      <xdr:colOff>962025</xdr:colOff>
      <xdr:row>22</xdr:row>
      <xdr:rowOff>0</xdr:rowOff>
    </xdr:to>
    <xdr:sp macro="" textlink="">
      <xdr:nvSpPr>
        <xdr:cNvPr id="11268" name="Text 15"/>
        <xdr:cNvSpPr txBox="1">
          <a:spLocks noChangeArrowheads="1"/>
        </xdr:cNvSpPr>
      </xdr:nvSpPr>
      <xdr:spPr bwMode="auto">
        <a:xfrm>
          <a:off x="2057400" y="8924925"/>
          <a:ext cx="71151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Identify with an asterisk (*) on this page and justify any significant increase or decrease in any category</a:t>
          </a:r>
        </a:p>
        <a:p>
          <a:pPr algn="l" rtl="0">
            <a:defRPr sz="1000"/>
          </a:pPr>
          <a:endParaRPr lang="en-US" sz="800" b="0" i="0" u="none" strike="noStrike" baseline="0">
            <a:solidFill>
              <a:srgbClr val="000000"/>
            </a:solidFill>
            <a:latin typeface="MS Sans Serif"/>
          </a:endParaRPr>
        </a:p>
      </xdr:txBody>
    </xdr:sp>
    <xdr:clientData/>
  </xdr:twoCellAnchor>
  <xdr:twoCellAnchor>
    <xdr:from>
      <xdr:col>1</xdr:col>
      <xdr:colOff>123825</xdr:colOff>
      <xdr:row>18</xdr:row>
      <xdr:rowOff>0</xdr:rowOff>
    </xdr:from>
    <xdr:to>
      <xdr:col>1</xdr:col>
      <xdr:colOff>123825</xdr:colOff>
      <xdr:row>19</xdr:row>
      <xdr:rowOff>0</xdr:rowOff>
    </xdr:to>
    <xdr:sp macro="" textlink="">
      <xdr:nvSpPr>
        <xdr:cNvPr id="11302" name="Line 5"/>
        <xdr:cNvSpPr>
          <a:spLocks noChangeShapeType="1"/>
        </xdr:cNvSpPr>
      </xdr:nvSpPr>
      <xdr:spPr bwMode="auto">
        <a:xfrm>
          <a:off x="1409700" y="7115175"/>
          <a:ext cx="0" cy="561975"/>
        </a:xfrm>
        <a:prstGeom prst="line">
          <a:avLst/>
        </a:prstGeom>
        <a:noFill/>
        <a:ln w="9525">
          <a:solidFill>
            <a:srgbClr val="000000"/>
          </a:solidFill>
          <a:round/>
          <a:headEnd/>
          <a:tailEnd/>
        </a:ln>
      </xdr:spPr>
    </xdr:sp>
    <xdr:clientData/>
  </xdr:twoCellAnchor>
  <xdr:twoCellAnchor>
    <xdr:from>
      <xdr:col>3</xdr:col>
      <xdr:colOff>1409700</xdr:colOff>
      <xdr:row>37</xdr:row>
      <xdr:rowOff>238125</xdr:rowOff>
    </xdr:from>
    <xdr:to>
      <xdr:col>4</xdr:col>
      <xdr:colOff>200025</xdr:colOff>
      <xdr:row>37</xdr:row>
      <xdr:rowOff>238125</xdr:rowOff>
    </xdr:to>
    <xdr:sp macro="" textlink="">
      <xdr:nvSpPr>
        <xdr:cNvPr id="11303" name="Line 6"/>
        <xdr:cNvSpPr>
          <a:spLocks noChangeShapeType="1"/>
        </xdr:cNvSpPr>
      </xdr:nvSpPr>
      <xdr:spPr bwMode="auto">
        <a:xfrm>
          <a:off x="5248275" y="12525375"/>
          <a:ext cx="257175" cy="0"/>
        </a:xfrm>
        <a:prstGeom prst="line">
          <a:avLst/>
        </a:prstGeom>
        <a:noFill/>
        <a:ln w="9525">
          <a:solidFill>
            <a:srgbClr val="000000"/>
          </a:solidFill>
          <a:round/>
          <a:headEnd/>
          <a:tailEnd/>
        </a:ln>
      </xdr:spPr>
    </xdr:sp>
    <xdr:clientData/>
  </xdr:twoCellAnchor>
  <xdr:twoCellAnchor>
    <xdr:from>
      <xdr:col>6</xdr:col>
      <xdr:colOff>85725</xdr:colOff>
      <xdr:row>20</xdr:row>
      <xdr:rowOff>152400</xdr:rowOff>
    </xdr:from>
    <xdr:to>
      <xdr:col>6</xdr:col>
      <xdr:colOff>304800</xdr:colOff>
      <xdr:row>20</xdr:row>
      <xdr:rowOff>419100</xdr:rowOff>
    </xdr:to>
    <xdr:sp macro="" textlink="">
      <xdr:nvSpPr>
        <xdr:cNvPr id="11271" name="Text Box 7"/>
        <xdr:cNvSpPr txBox="1">
          <a:spLocks noChangeArrowheads="1"/>
        </xdr:cNvSpPr>
      </xdr:nvSpPr>
      <xdr:spPr bwMode="auto">
        <a:xfrm>
          <a:off x="8296275" y="8277225"/>
          <a:ext cx="219075" cy="2667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600" b="1" i="0" u="none" strike="noStrike" baseline="0">
              <a:solidFill>
                <a:srgbClr val="000000"/>
              </a:solidFill>
              <a:latin typeface="Arial"/>
              <a:cs typeface="Arial"/>
            </a:rPr>
            <a:t>$</a:t>
          </a:r>
        </a:p>
      </xdr:txBody>
    </xdr:sp>
    <xdr:clientData/>
  </xdr:twoCellAnchor>
  <xdr:twoCellAnchor>
    <xdr:from>
      <xdr:col>5</xdr:col>
      <xdr:colOff>600075</xdr:colOff>
      <xdr:row>21</xdr:row>
      <xdr:rowOff>0</xdr:rowOff>
    </xdr:from>
    <xdr:to>
      <xdr:col>5</xdr:col>
      <xdr:colOff>600075</xdr:colOff>
      <xdr:row>21</xdr:row>
      <xdr:rowOff>0</xdr:rowOff>
    </xdr:to>
    <xdr:sp macro="" textlink="">
      <xdr:nvSpPr>
        <xdr:cNvPr id="11305" name="Line 8"/>
        <xdr:cNvSpPr>
          <a:spLocks noChangeShapeType="1"/>
        </xdr:cNvSpPr>
      </xdr:nvSpPr>
      <xdr:spPr bwMode="auto">
        <a:xfrm>
          <a:off x="7381875" y="8696325"/>
          <a:ext cx="0" cy="0"/>
        </a:xfrm>
        <a:prstGeom prst="line">
          <a:avLst/>
        </a:prstGeom>
        <a:noFill/>
        <a:ln w="9525">
          <a:solidFill>
            <a:srgbClr val="000000"/>
          </a:solidFill>
          <a:round/>
          <a:headEnd/>
          <a:tailEnd/>
        </a:ln>
      </xdr:spPr>
    </xdr:sp>
    <xdr:clientData/>
  </xdr:twoCellAnchor>
  <xdr:twoCellAnchor>
    <xdr:from>
      <xdr:col>1</xdr:col>
      <xdr:colOff>123825</xdr:colOff>
      <xdr:row>16</xdr:row>
      <xdr:rowOff>9525</xdr:rowOff>
    </xdr:from>
    <xdr:to>
      <xdr:col>1</xdr:col>
      <xdr:colOff>123825</xdr:colOff>
      <xdr:row>16</xdr:row>
      <xdr:rowOff>552450</xdr:rowOff>
    </xdr:to>
    <xdr:sp macro="" textlink="">
      <xdr:nvSpPr>
        <xdr:cNvPr id="11306" name="Line 9"/>
        <xdr:cNvSpPr>
          <a:spLocks noChangeShapeType="1"/>
        </xdr:cNvSpPr>
      </xdr:nvSpPr>
      <xdr:spPr bwMode="auto">
        <a:xfrm>
          <a:off x="1409700" y="5991225"/>
          <a:ext cx="0" cy="542925"/>
        </a:xfrm>
        <a:prstGeom prst="line">
          <a:avLst/>
        </a:prstGeom>
        <a:noFill/>
        <a:ln w="9525">
          <a:solidFill>
            <a:srgbClr val="000000"/>
          </a:solidFill>
          <a:round/>
          <a:headEnd/>
          <a:tailEnd/>
        </a:ln>
      </xdr:spPr>
    </xdr:sp>
    <xdr:clientData/>
  </xdr:twoCellAnchor>
  <xdr:twoCellAnchor>
    <xdr:from>
      <xdr:col>6</xdr:col>
      <xdr:colOff>85725</xdr:colOff>
      <xdr:row>21</xdr:row>
      <xdr:rowOff>0</xdr:rowOff>
    </xdr:from>
    <xdr:to>
      <xdr:col>6</xdr:col>
      <xdr:colOff>304800</xdr:colOff>
      <xdr:row>21</xdr:row>
      <xdr:rowOff>0</xdr:rowOff>
    </xdr:to>
    <xdr:sp macro="" textlink="">
      <xdr:nvSpPr>
        <xdr:cNvPr id="11274" name="Text Box 10"/>
        <xdr:cNvSpPr txBox="1">
          <a:spLocks noChangeArrowheads="1"/>
        </xdr:cNvSpPr>
      </xdr:nvSpPr>
      <xdr:spPr bwMode="auto">
        <a:xfrm>
          <a:off x="8296275" y="8696325"/>
          <a:ext cx="219075"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600" b="1" i="0" u="none" strike="noStrike" baseline="0">
              <a:solidFill>
                <a:srgbClr val="000000"/>
              </a:solidFill>
              <a:latin typeface="Arial"/>
              <a:cs typeface="Arial"/>
            </a:rPr>
            <a:t>$</a:t>
          </a:r>
        </a:p>
      </xdr:txBody>
    </xdr:sp>
    <xdr:clientData/>
  </xdr:twoCellAnchor>
  <xdr:twoCellAnchor>
    <xdr:from>
      <xdr:col>8</xdr:col>
      <xdr:colOff>76200</xdr:colOff>
      <xdr:row>8</xdr:row>
      <xdr:rowOff>133350</xdr:rowOff>
    </xdr:from>
    <xdr:to>
      <xdr:col>10</xdr:col>
      <xdr:colOff>552450</xdr:colOff>
      <xdr:row>14</xdr:row>
      <xdr:rowOff>38100</xdr:rowOff>
    </xdr:to>
    <xdr:sp macro="" textlink="">
      <xdr:nvSpPr>
        <xdr:cNvPr id="11275" name="Text Box 11"/>
        <xdr:cNvSpPr txBox="1">
          <a:spLocks noChangeArrowheads="1"/>
        </xdr:cNvSpPr>
      </xdr:nvSpPr>
      <xdr:spPr bwMode="auto">
        <a:xfrm>
          <a:off x="10048875" y="2362200"/>
          <a:ext cx="2190750" cy="2705100"/>
        </a:xfrm>
        <a:prstGeom prst="rect">
          <a:avLst/>
        </a:prstGeom>
        <a:solidFill>
          <a:srgbClr val="FFFF99"/>
        </a:solidFill>
        <a:ln w="9525">
          <a:solidFill>
            <a:srgbClr val="000000"/>
          </a:solidFill>
          <a:miter lim="800000"/>
          <a:headEnd/>
          <a:tailEnd/>
        </a:ln>
        <a:effec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Note: There is a formula placed in the "Supplies" category which accounts for the surplus or deficit caused each year by rounding to the modular amount.  If your budget does not include Supplies this formula may be moved to the appropriate category using cut and paste.  Be sure to return the link in the Supplies cells to their appropriate targets on the Entire Budget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9</xdr:row>
      <xdr:rowOff>190500</xdr:rowOff>
    </xdr:from>
    <xdr:to>
      <xdr:col>8</xdr:col>
      <xdr:colOff>0</xdr:colOff>
      <xdr:row>51</xdr:row>
      <xdr:rowOff>180975</xdr:rowOff>
    </xdr:to>
    <xdr:sp macro="" textlink="">
      <xdr:nvSpPr>
        <xdr:cNvPr id="10244" name="Text Box 4"/>
        <xdr:cNvSpPr txBox="1">
          <a:spLocks noChangeArrowheads="1"/>
        </xdr:cNvSpPr>
      </xdr:nvSpPr>
      <xdr:spPr bwMode="auto">
        <a:xfrm>
          <a:off x="733425" y="2819400"/>
          <a:ext cx="8429625" cy="8696325"/>
        </a:xfrm>
        <a:prstGeom prst="rect">
          <a:avLst/>
        </a:prstGeom>
        <a:solidFill>
          <a:srgbClr val="FFFFFF"/>
        </a:solidFill>
        <a:ln w="9525">
          <a:noFill/>
          <a:miter lim="800000"/>
          <a:headEnd/>
          <a:tailEnd/>
        </a:ln>
        <a:effec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Personnel</a:t>
          </a:r>
        </a:p>
        <a:p>
          <a:pPr algn="l" rtl="0">
            <a:defRPr sz="1000"/>
          </a:pPr>
          <a:r>
            <a:rPr lang="en-US" sz="1200" b="0" i="0" u="none" strike="noStrike" baseline="0">
              <a:solidFill>
                <a:srgbClr val="000000"/>
              </a:solidFill>
              <a:latin typeface="Arial"/>
              <a:cs typeface="Arial"/>
            </a:rPr>
            <a:t>Begin justification here...   </a:t>
          </a: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Equipment</a:t>
          </a:r>
          <a:endParaRPr lang="en-US" sz="11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Include this justification only if the equipment results in any extra modules, i.e. requiring a different number of modules in one or more years.  </a:t>
          </a:r>
          <a:r>
            <a:rPr lang="en-US" sz="1200" b="1" i="0" u="none" strike="noStrike" baseline="0">
              <a:solidFill>
                <a:srgbClr val="000000"/>
              </a:solidFill>
              <a:latin typeface="Arial"/>
              <a:cs typeface="Arial"/>
            </a:rPr>
            <a:t>Erase if not used.</a:t>
          </a:r>
          <a:endParaRPr lang="en-US" sz="12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Consortium</a:t>
          </a:r>
        </a:p>
        <a:p>
          <a:pPr algn="l" rtl="0">
            <a:defRPr sz="1000"/>
          </a:pPr>
          <a:r>
            <a:rPr lang="en-US" sz="1200" b="0" i="0" u="none" strike="noStrike" baseline="0">
              <a:solidFill>
                <a:srgbClr val="000000"/>
              </a:solidFill>
              <a:latin typeface="Arial"/>
              <a:cs typeface="Arial"/>
            </a:rPr>
            <a:t>Approximately $X,XXX Total Costs per year</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Consortium with (Insert Institution Here)  {X} Domestic    { } Foreign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Begin consortium personnel here...  </a:t>
          </a:r>
          <a:r>
            <a:rPr lang="en-US" sz="1200" b="1" i="0" u="none" strike="noStrike" baseline="0">
              <a:solidFill>
                <a:srgbClr val="000000"/>
              </a:solidFill>
              <a:latin typeface="Arial"/>
              <a:cs typeface="Arial"/>
            </a:rPr>
            <a:t>Erase if not used.</a:t>
          </a: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xdr:txBody>
    </xdr:sp>
    <xdr:clientData/>
  </xdr:twoCellAnchor>
  <xdr:twoCellAnchor>
    <xdr:from>
      <xdr:col>0</xdr:col>
      <xdr:colOff>66675</xdr:colOff>
      <xdr:row>49</xdr:row>
      <xdr:rowOff>85725</xdr:rowOff>
    </xdr:from>
    <xdr:to>
      <xdr:col>0</xdr:col>
      <xdr:colOff>581025</xdr:colOff>
      <xdr:row>49</xdr:row>
      <xdr:rowOff>85725</xdr:rowOff>
    </xdr:to>
    <xdr:sp macro="" textlink="">
      <xdr:nvSpPr>
        <xdr:cNvPr id="10258" name="Line 6"/>
        <xdr:cNvSpPr>
          <a:spLocks noChangeShapeType="1"/>
        </xdr:cNvSpPr>
      </xdr:nvSpPr>
      <xdr:spPr bwMode="auto">
        <a:xfrm>
          <a:off x="66675" y="10925175"/>
          <a:ext cx="514350" cy="0"/>
        </a:xfrm>
        <a:prstGeom prst="line">
          <a:avLst/>
        </a:prstGeom>
        <a:noFill/>
        <a:ln w="9525">
          <a:solidFill>
            <a:srgbClr val="000000"/>
          </a:solidFill>
          <a:round/>
          <a:headEnd/>
          <a:tailEnd type="triangle" w="med" len="med"/>
        </a:ln>
      </xdr:spPr>
    </xdr:sp>
    <xdr:clientData/>
  </xdr:twoCellAnchor>
  <xdr:twoCellAnchor>
    <xdr:from>
      <xdr:col>8</xdr:col>
      <xdr:colOff>104775</xdr:colOff>
      <xdr:row>49</xdr:row>
      <xdr:rowOff>38100</xdr:rowOff>
    </xdr:from>
    <xdr:to>
      <xdr:col>8</xdr:col>
      <xdr:colOff>647700</xdr:colOff>
      <xdr:row>49</xdr:row>
      <xdr:rowOff>38100</xdr:rowOff>
    </xdr:to>
    <xdr:sp macro="" textlink="">
      <xdr:nvSpPr>
        <xdr:cNvPr id="10259" name="Line 7"/>
        <xdr:cNvSpPr>
          <a:spLocks noChangeShapeType="1"/>
        </xdr:cNvSpPr>
      </xdr:nvSpPr>
      <xdr:spPr bwMode="auto">
        <a:xfrm flipH="1" flipV="1">
          <a:off x="9267825" y="10877550"/>
          <a:ext cx="542925" cy="0"/>
        </a:xfrm>
        <a:prstGeom prst="line">
          <a:avLst/>
        </a:prstGeom>
        <a:noFill/>
        <a:ln w="9525">
          <a:solidFill>
            <a:srgbClr val="000000"/>
          </a:solidFill>
          <a:round/>
          <a:headEnd/>
          <a:tailEnd type="triangle" w="med" len="med"/>
        </a:ln>
      </xdr:spPr>
    </xdr:sp>
    <xdr:clientData/>
  </xdr:twoCellAnchor>
  <xdr:twoCellAnchor>
    <xdr:from>
      <xdr:col>7</xdr:col>
      <xdr:colOff>104775</xdr:colOff>
      <xdr:row>8</xdr:row>
      <xdr:rowOff>28575</xdr:rowOff>
    </xdr:from>
    <xdr:to>
      <xdr:col>7</xdr:col>
      <xdr:colOff>323850</xdr:colOff>
      <xdr:row>8</xdr:row>
      <xdr:rowOff>295275</xdr:rowOff>
    </xdr:to>
    <xdr:sp macro="" textlink="">
      <xdr:nvSpPr>
        <xdr:cNvPr id="10248" name="Text Box 8"/>
        <xdr:cNvSpPr txBox="1">
          <a:spLocks noChangeArrowheads="1"/>
        </xdr:cNvSpPr>
      </xdr:nvSpPr>
      <xdr:spPr bwMode="auto">
        <a:xfrm>
          <a:off x="8029575" y="2343150"/>
          <a:ext cx="219075" cy="2667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600" b="1" i="0" u="none" strike="noStrike" baseline="0">
              <a:solidFill>
                <a:srgbClr val="000000"/>
              </a:solidFill>
              <a:latin typeface="Arial"/>
              <a:cs typeface="Arial"/>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30</xdr:row>
      <xdr:rowOff>0</xdr:rowOff>
    </xdr:from>
    <xdr:to>
      <xdr:col>3</xdr:col>
      <xdr:colOff>0</xdr:colOff>
      <xdr:row>30</xdr:row>
      <xdr:rowOff>0</xdr:rowOff>
    </xdr:to>
    <xdr:sp macro="" textlink="">
      <xdr:nvSpPr>
        <xdr:cNvPr id="14442" name="Rectangle 1"/>
        <xdr:cNvSpPr>
          <a:spLocks noChangeArrowheads="1"/>
        </xdr:cNvSpPr>
      </xdr:nvSpPr>
      <xdr:spPr bwMode="auto">
        <a:xfrm>
          <a:off x="1943100" y="7610475"/>
          <a:ext cx="0" cy="0"/>
        </a:xfrm>
        <a:prstGeom prst="rect">
          <a:avLst/>
        </a:prstGeom>
        <a:noFill/>
        <a:ln w="9525">
          <a:solidFill>
            <a:srgbClr val="000000"/>
          </a:solidFill>
          <a:miter lim="800000"/>
          <a:headEnd/>
          <a:tailEnd/>
        </a:ln>
      </xdr:spPr>
    </xdr:sp>
    <xdr:clientData/>
  </xdr:twoCellAnchor>
  <xdr:twoCellAnchor>
    <xdr:from>
      <xdr:col>10</xdr:col>
      <xdr:colOff>981075</xdr:colOff>
      <xdr:row>10</xdr:row>
      <xdr:rowOff>152400</xdr:rowOff>
    </xdr:from>
    <xdr:to>
      <xdr:col>10</xdr:col>
      <xdr:colOff>571500</xdr:colOff>
      <xdr:row>10</xdr:row>
      <xdr:rowOff>152400</xdr:rowOff>
    </xdr:to>
    <xdr:sp macro="" textlink="">
      <xdr:nvSpPr>
        <xdr:cNvPr id="14443" name="Line 2"/>
        <xdr:cNvSpPr>
          <a:spLocks noChangeShapeType="1"/>
        </xdr:cNvSpPr>
      </xdr:nvSpPr>
      <xdr:spPr bwMode="auto">
        <a:xfrm flipV="1">
          <a:off x="6886575" y="2314575"/>
          <a:ext cx="0" cy="0"/>
        </a:xfrm>
        <a:prstGeom prst="line">
          <a:avLst/>
        </a:prstGeom>
        <a:noFill/>
        <a:ln w="9525">
          <a:solidFill>
            <a:srgbClr val="000000"/>
          </a:solidFill>
          <a:round/>
          <a:headEnd/>
          <a:tailEnd/>
        </a:ln>
      </xdr:spPr>
    </xdr:sp>
    <xdr:clientData/>
  </xdr:twoCellAnchor>
  <xdr:twoCellAnchor>
    <xdr:from>
      <xdr:col>11</xdr:col>
      <xdr:colOff>457200</xdr:colOff>
      <xdr:row>8</xdr:row>
      <xdr:rowOff>114300</xdr:rowOff>
    </xdr:from>
    <xdr:to>
      <xdr:col>11</xdr:col>
      <xdr:colOff>904875</xdr:colOff>
      <xdr:row>10</xdr:row>
      <xdr:rowOff>123825</xdr:rowOff>
    </xdr:to>
    <xdr:sp macro="" textlink="">
      <xdr:nvSpPr>
        <xdr:cNvPr id="14444" name="Line 3"/>
        <xdr:cNvSpPr>
          <a:spLocks noChangeShapeType="1"/>
        </xdr:cNvSpPr>
      </xdr:nvSpPr>
      <xdr:spPr bwMode="auto">
        <a:xfrm flipH="1">
          <a:off x="7343775" y="1924050"/>
          <a:ext cx="447675" cy="361950"/>
        </a:xfrm>
        <a:prstGeom prst="line">
          <a:avLst/>
        </a:prstGeom>
        <a:noFill/>
        <a:ln w="9525">
          <a:solidFill>
            <a:srgbClr val="000000"/>
          </a:solidFill>
          <a:round/>
          <a:headEnd/>
          <a:tailEnd/>
        </a:ln>
      </xdr:spPr>
    </xdr:sp>
    <xdr:clientData/>
  </xdr:twoCellAnchor>
  <xdr:twoCellAnchor>
    <xdr:from>
      <xdr:col>0</xdr:col>
      <xdr:colOff>104775</xdr:colOff>
      <xdr:row>7</xdr:row>
      <xdr:rowOff>104775</xdr:rowOff>
    </xdr:from>
    <xdr:to>
      <xdr:col>1</xdr:col>
      <xdr:colOff>9525</xdr:colOff>
      <xdr:row>8</xdr:row>
      <xdr:rowOff>19050</xdr:rowOff>
    </xdr:to>
    <xdr:sp macro="" textlink="">
      <xdr:nvSpPr>
        <xdr:cNvPr id="14445" name="Rectangle 4"/>
        <xdr:cNvSpPr>
          <a:spLocks noChangeArrowheads="1"/>
        </xdr:cNvSpPr>
      </xdr:nvSpPr>
      <xdr:spPr bwMode="auto">
        <a:xfrm>
          <a:off x="104775" y="1647825"/>
          <a:ext cx="200025" cy="180975"/>
        </a:xfrm>
        <a:prstGeom prst="rect">
          <a:avLst/>
        </a:prstGeom>
        <a:noFill/>
        <a:ln w="9525">
          <a:solidFill>
            <a:srgbClr val="000000"/>
          </a:solidFill>
          <a:miter lim="800000"/>
          <a:headEnd/>
          <a:tailEnd/>
        </a:ln>
      </xdr:spPr>
    </xdr:sp>
    <xdr:clientData/>
  </xdr:twoCellAnchor>
  <xdr:twoCellAnchor>
    <xdr:from>
      <xdr:col>0</xdr:col>
      <xdr:colOff>38100</xdr:colOff>
      <xdr:row>28</xdr:row>
      <xdr:rowOff>38100</xdr:rowOff>
    </xdr:from>
    <xdr:to>
      <xdr:col>8</xdr:col>
      <xdr:colOff>19050</xdr:colOff>
      <xdr:row>29</xdr:row>
      <xdr:rowOff>685800</xdr:rowOff>
    </xdr:to>
    <xdr:sp macro="" textlink="">
      <xdr:nvSpPr>
        <xdr:cNvPr id="14341" name="Text Box 5"/>
        <xdr:cNvSpPr txBox="1">
          <a:spLocks noChangeArrowheads="1"/>
        </xdr:cNvSpPr>
      </xdr:nvSpPr>
      <xdr:spPr bwMode="auto">
        <a:xfrm>
          <a:off x="38100" y="5905500"/>
          <a:ext cx="5562600" cy="1704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150" b="0" i="0" u="none" strike="noStrike" baseline="0">
              <a:solidFill>
                <a:srgbClr val="000000"/>
              </a:solidFill>
              <a:latin typeface="Arial"/>
              <a:cs typeface="Arial"/>
            </a:rPr>
            <a:t>In signing the application Face Page, the authorized organizational </a:t>
          </a:r>
        </a:p>
        <a:p>
          <a:pPr algn="l" rtl="0">
            <a:defRPr sz="1000"/>
          </a:pPr>
          <a:r>
            <a:rPr lang="en-US" sz="1150" b="0" i="0" u="none" strike="noStrike" baseline="0">
              <a:solidFill>
                <a:srgbClr val="000000"/>
              </a:solidFill>
              <a:latin typeface="Arial"/>
              <a:cs typeface="Arial"/>
            </a:rPr>
            <a:t>representative agrees to comply with the following policies, assurances and/or certifications when applicable.  Descriptions of individual </a:t>
          </a:r>
        </a:p>
        <a:p>
          <a:pPr algn="l" rtl="0">
            <a:defRPr sz="1000"/>
          </a:pPr>
          <a:r>
            <a:rPr lang="en-US" sz="1150" b="0" i="0" u="none" strike="noStrike" baseline="0">
              <a:solidFill>
                <a:srgbClr val="000000"/>
              </a:solidFill>
              <a:latin typeface="Arial"/>
              <a:cs typeface="Arial"/>
            </a:rPr>
            <a:t>assurances/certifications are provided in Part III.  If unable to certify</a:t>
          </a:r>
        </a:p>
        <a:p>
          <a:pPr algn="l" rtl="0">
            <a:defRPr sz="1000"/>
          </a:pPr>
          <a:r>
            <a:rPr lang="en-US" sz="1150" b="0" i="0" u="none" strike="noStrike" baseline="0">
              <a:solidFill>
                <a:srgbClr val="000000"/>
              </a:solidFill>
              <a:latin typeface="Arial"/>
              <a:cs typeface="Arial"/>
            </a:rPr>
            <a:t>compliance, where applicable, providen an explanation and place it after </a:t>
          </a:r>
        </a:p>
        <a:p>
          <a:pPr algn="l" rtl="0">
            <a:defRPr sz="1000"/>
          </a:pPr>
          <a:r>
            <a:rPr lang="en-US" sz="1150" b="0" i="0" u="none" strike="noStrike" baseline="0">
              <a:solidFill>
                <a:srgbClr val="000000"/>
              </a:solidFill>
              <a:latin typeface="Arial"/>
              <a:cs typeface="Arial"/>
            </a:rPr>
            <a:t>this page.</a:t>
          </a:r>
        </a:p>
        <a:p>
          <a:pPr algn="l" rtl="0">
            <a:defRPr sz="1000"/>
          </a:pPr>
          <a:r>
            <a:rPr lang="en-US" sz="1150" b="0" i="0" u="none" strike="noStrike" baseline="0">
              <a:solidFill>
                <a:srgbClr val="000000"/>
              </a:solidFill>
              <a:latin typeface="Arial"/>
              <a:cs typeface="Arial"/>
            </a:rPr>
            <a:t>•Human Subjects •Research Using Human Embryonic Stem Cells•</a:t>
          </a:r>
        </a:p>
        <a:p>
          <a:pPr algn="l" rtl="0">
            <a:defRPr sz="1000"/>
          </a:pPr>
          <a:r>
            <a:rPr lang="en-US" sz="1150" b="0" i="0" u="none" strike="noStrike" baseline="0">
              <a:solidFill>
                <a:srgbClr val="000000"/>
              </a:solidFill>
              <a:latin typeface="Arial"/>
              <a:cs typeface="Arial"/>
            </a:rPr>
            <a:t>•Research on Transplantation of Human Fetal Tissue •Women and     </a:t>
          </a:r>
        </a:p>
        <a:p>
          <a:pPr algn="l" rtl="0">
            <a:defRPr sz="1000"/>
          </a:pPr>
          <a:r>
            <a:rPr lang="en-US" sz="1150" b="0" i="0" u="none" strike="noStrike" baseline="0">
              <a:solidFill>
                <a:srgbClr val="000000"/>
              </a:solidFill>
              <a:latin typeface="Arial"/>
              <a:cs typeface="Arial"/>
            </a:rPr>
            <a:t>Minority Inclusion Policy •Inclusion of Children Policy • Vertebrate Animals•</a:t>
          </a:r>
        </a:p>
      </xdr:txBody>
    </xdr:sp>
    <xdr:clientData/>
  </xdr:twoCellAnchor>
  <xdr:twoCellAnchor>
    <xdr:from>
      <xdr:col>7</xdr:col>
      <xdr:colOff>361950</xdr:colOff>
      <xdr:row>27</xdr:row>
      <xdr:rowOff>19050</xdr:rowOff>
    </xdr:from>
    <xdr:to>
      <xdr:col>16</xdr:col>
      <xdr:colOff>581025</xdr:colOff>
      <xdr:row>29</xdr:row>
      <xdr:rowOff>666750</xdr:rowOff>
    </xdr:to>
    <xdr:sp macro="" textlink="">
      <xdr:nvSpPr>
        <xdr:cNvPr id="14342" name="Text Box 6"/>
        <xdr:cNvSpPr txBox="1">
          <a:spLocks noChangeArrowheads="1"/>
        </xdr:cNvSpPr>
      </xdr:nvSpPr>
      <xdr:spPr bwMode="auto">
        <a:xfrm>
          <a:off x="5314950" y="5715000"/>
          <a:ext cx="5438775" cy="18954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150" b="0" i="0" u="none" strike="noStrike" baseline="0">
              <a:solidFill>
                <a:srgbClr val="000000"/>
              </a:solidFill>
              <a:latin typeface="Arial"/>
              <a:cs typeface="Arial"/>
            </a:rPr>
            <a:t>•Debarment and Suspension •Drug- Free Workplace </a:t>
          </a:r>
          <a:r>
            <a:rPr lang="en-US" sz="1150" b="0" i="1" u="none" strike="noStrike" baseline="0">
              <a:solidFill>
                <a:srgbClr val="000000"/>
              </a:solidFill>
              <a:latin typeface="Arial"/>
              <a:cs typeface="Arial"/>
            </a:rPr>
            <a:t>(applicable to new </a:t>
          </a:r>
        </a:p>
        <a:p>
          <a:pPr algn="l" rtl="0">
            <a:defRPr sz="1000"/>
          </a:pPr>
          <a:r>
            <a:rPr lang="en-US" sz="1150" b="0" i="1" u="none" strike="noStrike" baseline="0">
              <a:solidFill>
                <a:srgbClr val="000000"/>
              </a:solidFill>
              <a:latin typeface="Arial"/>
              <a:cs typeface="Arial"/>
            </a:rPr>
            <a:t>[Type 1] or revised /resubmission [Type 1] applications only)</a:t>
          </a:r>
          <a:r>
            <a:rPr lang="en-US" sz="1150" b="0" i="0" u="none" strike="noStrike" baseline="0">
              <a:solidFill>
                <a:srgbClr val="000000"/>
              </a:solidFill>
              <a:latin typeface="Arial"/>
              <a:cs typeface="Arial"/>
            </a:rPr>
            <a:t> •Lobbying </a:t>
          </a:r>
        </a:p>
        <a:p>
          <a:pPr algn="l" rtl="0">
            <a:defRPr sz="1000"/>
          </a:pPr>
          <a:r>
            <a:rPr lang="en-US" sz="1150" b="0" i="0" u="none" strike="noStrike" baseline="0">
              <a:solidFill>
                <a:srgbClr val="000000"/>
              </a:solidFill>
              <a:latin typeface="Arial"/>
              <a:cs typeface="Arial"/>
            </a:rPr>
            <a:t>•Non-Delinquency on Federal Debt •Research Misconduct •Civil Rights </a:t>
          </a:r>
        </a:p>
        <a:p>
          <a:pPr algn="l" rtl="0">
            <a:defRPr sz="1000"/>
          </a:pPr>
          <a:r>
            <a:rPr lang="en-US" sz="1150" b="0" i="0" u="none" strike="noStrike" baseline="0">
              <a:solidFill>
                <a:srgbClr val="000000"/>
              </a:solidFill>
              <a:latin typeface="Arial"/>
              <a:cs typeface="Arial"/>
            </a:rPr>
            <a:t>(Form HHS 441 or HHS 690) •Handicapped Individuals (Form HHS 641 or</a:t>
          </a:r>
        </a:p>
        <a:p>
          <a:pPr algn="l" rtl="0">
            <a:defRPr sz="1000"/>
          </a:pPr>
          <a:r>
            <a:rPr lang="en-US" sz="1150" b="0" i="0" u="none" strike="noStrike" baseline="0">
              <a:solidFill>
                <a:srgbClr val="000000"/>
              </a:solidFill>
              <a:latin typeface="Arial"/>
              <a:cs typeface="Arial"/>
            </a:rPr>
            <a:t>HHS 690) •Sex Discrimination (Form HHS 639-A or HHS 690) •Age Discrimination (Form HHS 680 or HHS 690) •Recombinant DNA </a:t>
          </a:r>
        </a:p>
        <a:p>
          <a:pPr algn="l" rtl="0">
            <a:defRPr sz="1000"/>
          </a:pPr>
          <a:r>
            <a:rPr lang="en-US" sz="1150" b="0" i="0" u="none" strike="noStrike" baseline="0">
              <a:solidFill>
                <a:srgbClr val="000000"/>
              </a:solidFill>
              <a:latin typeface="Arial"/>
              <a:cs typeface="Arial"/>
            </a:rPr>
            <a:t>Research, Including Human Gene Transfer Research •Financial Conflict </a:t>
          </a:r>
        </a:p>
        <a:p>
          <a:pPr algn="l" rtl="0">
            <a:defRPr sz="1000"/>
          </a:pPr>
          <a:r>
            <a:rPr lang="en-US" sz="1150" b="0" i="0" u="none" strike="noStrike" baseline="0">
              <a:solidFill>
                <a:srgbClr val="000000"/>
              </a:solidFill>
              <a:latin typeface="Arial"/>
              <a:cs typeface="Arial"/>
            </a:rPr>
            <a:t>of Interest  •Smoke Free Workplace •Prohibited Research •Select Agent</a:t>
          </a:r>
        </a:p>
        <a:p>
          <a:pPr algn="l" rtl="0">
            <a:defRPr sz="1000"/>
          </a:pPr>
          <a:r>
            <a:rPr lang="en-US" sz="1150" b="0" i="0" u="none" strike="noStrike" baseline="0">
              <a:solidFill>
                <a:srgbClr val="000000"/>
              </a:solidFill>
              <a:latin typeface="Arial"/>
              <a:cs typeface="Arial"/>
            </a:rPr>
            <a:t>Research  •PI Assurance</a:t>
          </a:r>
        </a:p>
      </xdr:txBody>
    </xdr:sp>
    <xdr:clientData/>
  </xdr:twoCellAnchor>
  <xdr:twoCellAnchor>
    <xdr:from>
      <xdr:col>0</xdr:col>
      <xdr:colOff>104775</xdr:colOff>
      <xdr:row>10</xdr:row>
      <xdr:rowOff>76200</xdr:rowOff>
    </xdr:from>
    <xdr:to>
      <xdr:col>1</xdr:col>
      <xdr:colOff>9525</xdr:colOff>
      <xdr:row>11</xdr:row>
      <xdr:rowOff>9525</xdr:rowOff>
    </xdr:to>
    <xdr:sp macro="" textlink="">
      <xdr:nvSpPr>
        <xdr:cNvPr id="14448" name="Rectangle 7"/>
        <xdr:cNvSpPr>
          <a:spLocks noChangeArrowheads="1"/>
        </xdr:cNvSpPr>
      </xdr:nvSpPr>
      <xdr:spPr bwMode="auto">
        <a:xfrm>
          <a:off x="104775" y="2238375"/>
          <a:ext cx="200025" cy="180975"/>
        </a:xfrm>
        <a:prstGeom prst="rect">
          <a:avLst/>
        </a:prstGeom>
        <a:noFill/>
        <a:ln w="9525">
          <a:solidFill>
            <a:srgbClr val="000000"/>
          </a:solidFill>
          <a:miter lim="800000"/>
          <a:headEnd/>
          <a:tailEnd/>
        </a:ln>
      </xdr:spPr>
    </xdr:sp>
    <xdr:clientData/>
  </xdr:twoCellAnchor>
  <xdr:twoCellAnchor>
    <xdr:from>
      <xdr:col>0</xdr:col>
      <xdr:colOff>104775</xdr:colOff>
      <xdr:row>12</xdr:row>
      <xdr:rowOff>57150</xdr:rowOff>
    </xdr:from>
    <xdr:to>
      <xdr:col>1</xdr:col>
      <xdr:colOff>9525</xdr:colOff>
      <xdr:row>12</xdr:row>
      <xdr:rowOff>238125</xdr:rowOff>
    </xdr:to>
    <xdr:sp macro="" textlink="">
      <xdr:nvSpPr>
        <xdr:cNvPr id="14449" name="Rectangle 8"/>
        <xdr:cNvSpPr>
          <a:spLocks noChangeArrowheads="1"/>
        </xdr:cNvSpPr>
      </xdr:nvSpPr>
      <xdr:spPr bwMode="auto">
        <a:xfrm>
          <a:off x="104775" y="2714625"/>
          <a:ext cx="200025" cy="180975"/>
        </a:xfrm>
        <a:prstGeom prst="rect">
          <a:avLst/>
        </a:prstGeom>
        <a:noFill/>
        <a:ln w="9525">
          <a:solidFill>
            <a:srgbClr val="000000"/>
          </a:solidFill>
          <a:miter lim="800000"/>
          <a:headEnd/>
          <a:tailEnd/>
        </a:ln>
      </xdr:spPr>
    </xdr:sp>
    <xdr:clientData/>
  </xdr:twoCellAnchor>
  <xdr:twoCellAnchor>
    <xdr:from>
      <xdr:col>3</xdr:col>
      <xdr:colOff>381000</xdr:colOff>
      <xdr:row>20</xdr:row>
      <xdr:rowOff>9525</xdr:rowOff>
    </xdr:from>
    <xdr:to>
      <xdr:col>3</xdr:col>
      <xdr:colOff>381000</xdr:colOff>
      <xdr:row>26</xdr:row>
      <xdr:rowOff>66675</xdr:rowOff>
    </xdr:to>
    <xdr:sp macro="" textlink="">
      <xdr:nvSpPr>
        <xdr:cNvPr id="14450" name="Line 9"/>
        <xdr:cNvSpPr>
          <a:spLocks noChangeShapeType="1"/>
        </xdr:cNvSpPr>
      </xdr:nvSpPr>
      <xdr:spPr bwMode="auto">
        <a:xfrm>
          <a:off x="2324100" y="4514850"/>
          <a:ext cx="0" cy="1162050"/>
        </a:xfrm>
        <a:prstGeom prst="line">
          <a:avLst/>
        </a:prstGeom>
        <a:noFill/>
        <a:ln w="9525">
          <a:solidFill>
            <a:srgbClr val="000000"/>
          </a:solidFill>
          <a:round/>
          <a:headEnd/>
          <a:tailEnd/>
        </a:ln>
      </xdr:spPr>
    </xdr:sp>
    <xdr:clientData/>
  </xdr:twoCellAnchor>
  <xdr:twoCellAnchor>
    <xdr:from>
      <xdr:col>8</xdr:col>
      <xdr:colOff>238125</xdr:colOff>
      <xdr:row>20</xdr:row>
      <xdr:rowOff>9525</xdr:rowOff>
    </xdr:from>
    <xdr:to>
      <xdr:col>8</xdr:col>
      <xdr:colOff>238125</xdr:colOff>
      <xdr:row>27</xdr:row>
      <xdr:rowOff>0</xdr:rowOff>
    </xdr:to>
    <xdr:sp macro="" textlink="">
      <xdr:nvSpPr>
        <xdr:cNvPr id="14451" name="Line 10"/>
        <xdr:cNvSpPr>
          <a:spLocks noChangeShapeType="1"/>
        </xdr:cNvSpPr>
      </xdr:nvSpPr>
      <xdr:spPr bwMode="auto">
        <a:xfrm>
          <a:off x="5819775" y="4514850"/>
          <a:ext cx="0" cy="1181100"/>
        </a:xfrm>
        <a:prstGeom prst="line">
          <a:avLst/>
        </a:prstGeom>
        <a:noFill/>
        <a:ln w="9525">
          <a:solidFill>
            <a:srgbClr val="000000"/>
          </a:solidFill>
          <a:round/>
          <a:headEnd/>
          <a:tailEnd/>
        </a:ln>
      </xdr:spPr>
    </xdr:sp>
    <xdr:clientData/>
  </xdr:twoCellAnchor>
  <xdr:twoCellAnchor>
    <xdr:from>
      <xdr:col>9</xdr:col>
      <xdr:colOff>76200</xdr:colOff>
      <xdr:row>8</xdr:row>
      <xdr:rowOff>85725</xdr:rowOff>
    </xdr:from>
    <xdr:to>
      <xdr:col>9</xdr:col>
      <xdr:colOff>238125</xdr:colOff>
      <xdr:row>9</xdr:row>
      <xdr:rowOff>85725</xdr:rowOff>
    </xdr:to>
    <xdr:sp macro="" textlink="">
      <xdr:nvSpPr>
        <xdr:cNvPr id="14452" name="Rectangle 11"/>
        <xdr:cNvSpPr>
          <a:spLocks noChangeArrowheads="1"/>
        </xdr:cNvSpPr>
      </xdr:nvSpPr>
      <xdr:spPr bwMode="auto">
        <a:xfrm>
          <a:off x="6086475" y="1895475"/>
          <a:ext cx="161925" cy="171450"/>
        </a:xfrm>
        <a:prstGeom prst="rect">
          <a:avLst/>
        </a:prstGeom>
        <a:noFill/>
        <a:ln w="9525">
          <a:solidFill>
            <a:srgbClr val="000000"/>
          </a:solidFill>
          <a:miter lim="800000"/>
          <a:headEnd/>
          <a:tailEnd/>
        </a:ln>
      </xdr:spPr>
    </xdr:sp>
    <xdr:clientData/>
  </xdr:twoCellAnchor>
  <xdr:twoCellAnchor>
    <xdr:from>
      <xdr:col>9</xdr:col>
      <xdr:colOff>76200</xdr:colOff>
      <xdr:row>10</xdr:row>
      <xdr:rowOff>0</xdr:rowOff>
    </xdr:from>
    <xdr:to>
      <xdr:col>9</xdr:col>
      <xdr:colOff>238125</xdr:colOff>
      <xdr:row>10</xdr:row>
      <xdr:rowOff>152400</xdr:rowOff>
    </xdr:to>
    <xdr:sp macro="" textlink="">
      <xdr:nvSpPr>
        <xdr:cNvPr id="14453" name="Rectangle 12"/>
        <xdr:cNvSpPr>
          <a:spLocks noChangeArrowheads="1"/>
        </xdr:cNvSpPr>
      </xdr:nvSpPr>
      <xdr:spPr bwMode="auto">
        <a:xfrm>
          <a:off x="6086475" y="2162175"/>
          <a:ext cx="161925" cy="152400"/>
        </a:xfrm>
        <a:prstGeom prst="rect">
          <a:avLst/>
        </a:prstGeom>
        <a:noFill/>
        <a:ln w="9525">
          <a:solidFill>
            <a:srgbClr val="000000"/>
          </a:solidFill>
          <a:miter lim="800000"/>
          <a:headEnd/>
          <a:tailEnd/>
        </a:ln>
      </xdr:spPr>
    </xdr:sp>
    <xdr:clientData/>
  </xdr:twoCellAnchor>
  <xdr:twoCellAnchor>
    <xdr:from>
      <xdr:col>12</xdr:col>
      <xdr:colOff>85725</xdr:colOff>
      <xdr:row>10</xdr:row>
      <xdr:rowOff>0</xdr:rowOff>
    </xdr:from>
    <xdr:to>
      <xdr:col>12</xdr:col>
      <xdr:colOff>247650</xdr:colOff>
      <xdr:row>10</xdr:row>
      <xdr:rowOff>152400</xdr:rowOff>
    </xdr:to>
    <xdr:sp macro="" textlink="">
      <xdr:nvSpPr>
        <xdr:cNvPr id="14454" name="Rectangle 13"/>
        <xdr:cNvSpPr>
          <a:spLocks noChangeArrowheads="1"/>
        </xdr:cNvSpPr>
      </xdr:nvSpPr>
      <xdr:spPr bwMode="auto">
        <a:xfrm>
          <a:off x="7981950" y="2162175"/>
          <a:ext cx="161925" cy="152400"/>
        </a:xfrm>
        <a:prstGeom prst="rect">
          <a:avLst/>
        </a:prstGeom>
        <a:noFill/>
        <a:ln w="9525">
          <a:solidFill>
            <a:srgbClr val="000000"/>
          </a:solidFill>
          <a:miter lim="800000"/>
          <a:headEnd/>
          <a:tailEnd/>
        </a:ln>
      </xdr:spPr>
    </xdr:sp>
    <xdr:clientData/>
  </xdr:twoCellAnchor>
  <xdr:twoCellAnchor>
    <xdr:from>
      <xdr:col>9</xdr:col>
      <xdr:colOff>57150</xdr:colOff>
      <xdr:row>6</xdr:row>
      <xdr:rowOff>180975</xdr:rowOff>
    </xdr:from>
    <xdr:to>
      <xdr:col>15</xdr:col>
      <xdr:colOff>0</xdr:colOff>
      <xdr:row>8</xdr:row>
      <xdr:rowOff>47625</xdr:rowOff>
    </xdr:to>
    <xdr:sp macro="" textlink="">
      <xdr:nvSpPr>
        <xdr:cNvPr id="14350" name="Text Box 14"/>
        <xdr:cNvSpPr txBox="1">
          <a:spLocks noChangeArrowheads="1"/>
        </xdr:cNvSpPr>
      </xdr:nvSpPr>
      <xdr:spPr bwMode="auto">
        <a:xfrm>
          <a:off x="6067425" y="1438275"/>
          <a:ext cx="3867150" cy="41910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INVENTIONS AND PATENTS </a:t>
          </a:r>
        </a:p>
        <a:p>
          <a:pPr algn="l" rtl="0">
            <a:defRPr sz="1000"/>
          </a:pPr>
          <a:r>
            <a:rPr lang="en-US" sz="1100" b="0" i="1" u="none" strike="noStrike" baseline="0">
              <a:solidFill>
                <a:srgbClr val="000000"/>
              </a:solidFill>
              <a:latin typeface="Arial"/>
              <a:cs typeface="Arial"/>
            </a:rPr>
            <a:t>(Competing continuation appl. and Phase II only)</a:t>
          </a:r>
        </a:p>
      </xdr:txBody>
    </xdr:sp>
    <xdr:clientData/>
  </xdr:twoCellAnchor>
  <xdr:twoCellAnchor>
    <xdr:from>
      <xdr:col>11</xdr:col>
      <xdr:colOff>361950</xdr:colOff>
      <xdr:row>35</xdr:row>
      <xdr:rowOff>19050</xdr:rowOff>
    </xdr:from>
    <xdr:to>
      <xdr:col>11</xdr:col>
      <xdr:colOff>781050</xdr:colOff>
      <xdr:row>36</xdr:row>
      <xdr:rowOff>19050</xdr:rowOff>
    </xdr:to>
    <xdr:sp macro="" textlink="">
      <xdr:nvSpPr>
        <xdr:cNvPr id="14351" name="Text Box 15"/>
        <xdr:cNvSpPr txBox="1">
          <a:spLocks noChangeArrowheads="1"/>
        </xdr:cNvSpPr>
      </xdr:nvSpPr>
      <xdr:spPr bwMode="auto">
        <a:xfrm>
          <a:off x="7248525" y="8696325"/>
          <a:ext cx="419100" cy="219075"/>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Date</a:t>
          </a:r>
        </a:p>
      </xdr:txBody>
    </xdr:sp>
    <xdr:clientData/>
  </xdr:twoCellAnchor>
  <xdr:twoCellAnchor>
    <xdr:from>
      <xdr:col>0</xdr:col>
      <xdr:colOff>104775</xdr:colOff>
      <xdr:row>31</xdr:row>
      <xdr:rowOff>57150</xdr:rowOff>
    </xdr:from>
    <xdr:to>
      <xdr:col>1</xdr:col>
      <xdr:colOff>9525</xdr:colOff>
      <xdr:row>31</xdr:row>
      <xdr:rowOff>238125</xdr:rowOff>
    </xdr:to>
    <xdr:sp macro="" textlink="">
      <xdr:nvSpPr>
        <xdr:cNvPr id="14457" name="Rectangle 16"/>
        <xdr:cNvSpPr>
          <a:spLocks noChangeArrowheads="1"/>
        </xdr:cNvSpPr>
      </xdr:nvSpPr>
      <xdr:spPr bwMode="auto">
        <a:xfrm>
          <a:off x="104775" y="7934325"/>
          <a:ext cx="200025" cy="180975"/>
        </a:xfrm>
        <a:prstGeom prst="rect">
          <a:avLst/>
        </a:prstGeom>
        <a:noFill/>
        <a:ln w="9525">
          <a:solidFill>
            <a:srgbClr val="000000"/>
          </a:solidFill>
          <a:miter lim="800000"/>
          <a:headEnd/>
          <a:tailEnd/>
        </a:ln>
      </xdr:spPr>
    </xdr:sp>
    <xdr:clientData/>
  </xdr:twoCellAnchor>
  <xdr:twoCellAnchor>
    <xdr:from>
      <xdr:col>0</xdr:col>
      <xdr:colOff>104775</xdr:colOff>
      <xdr:row>33</xdr:row>
      <xdr:rowOff>57150</xdr:rowOff>
    </xdr:from>
    <xdr:to>
      <xdr:col>1</xdr:col>
      <xdr:colOff>9525</xdr:colOff>
      <xdr:row>33</xdr:row>
      <xdr:rowOff>238125</xdr:rowOff>
    </xdr:to>
    <xdr:sp macro="" textlink="">
      <xdr:nvSpPr>
        <xdr:cNvPr id="14458" name="Rectangle 17"/>
        <xdr:cNvSpPr>
          <a:spLocks noChangeArrowheads="1"/>
        </xdr:cNvSpPr>
      </xdr:nvSpPr>
      <xdr:spPr bwMode="auto">
        <a:xfrm>
          <a:off x="104775" y="8334375"/>
          <a:ext cx="200025" cy="180975"/>
        </a:xfrm>
        <a:prstGeom prst="rect">
          <a:avLst/>
        </a:prstGeom>
        <a:noFill/>
        <a:ln w="9525">
          <a:solidFill>
            <a:srgbClr val="000000"/>
          </a:solidFill>
          <a:miter lim="800000"/>
          <a:headEnd/>
          <a:tailEnd/>
        </a:ln>
      </xdr:spPr>
    </xdr:sp>
    <xdr:clientData/>
  </xdr:twoCellAnchor>
  <xdr:twoCellAnchor>
    <xdr:from>
      <xdr:col>0</xdr:col>
      <xdr:colOff>104775</xdr:colOff>
      <xdr:row>35</xdr:row>
      <xdr:rowOff>57150</xdr:rowOff>
    </xdr:from>
    <xdr:to>
      <xdr:col>1</xdr:col>
      <xdr:colOff>9525</xdr:colOff>
      <xdr:row>36</xdr:row>
      <xdr:rowOff>19050</xdr:rowOff>
    </xdr:to>
    <xdr:sp macro="" textlink="">
      <xdr:nvSpPr>
        <xdr:cNvPr id="14459" name="Rectangle 18"/>
        <xdr:cNvSpPr>
          <a:spLocks noChangeArrowheads="1"/>
        </xdr:cNvSpPr>
      </xdr:nvSpPr>
      <xdr:spPr bwMode="auto">
        <a:xfrm>
          <a:off x="104775" y="8734425"/>
          <a:ext cx="200025" cy="180975"/>
        </a:xfrm>
        <a:prstGeom prst="rect">
          <a:avLst/>
        </a:prstGeom>
        <a:noFill/>
        <a:ln w="9525">
          <a:solidFill>
            <a:srgbClr val="000000"/>
          </a:solidFill>
          <a:miter lim="800000"/>
          <a:headEnd/>
          <a:tailEnd/>
        </a:ln>
      </xdr:spPr>
    </xdr:sp>
    <xdr:clientData/>
  </xdr:twoCellAnchor>
  <xdr:twoCellAnchor>
    <xdr:from>
      <xdr:col>12</xdr:col>
      <xdr:colOff>85725</xdr:colOff>
      <xdr:row>8</xdr:row>
      <xdr:rowOff>85725</xdr:rowOff>
    </xdr:from>
    <xdr:to>
      <xdr:col>12</xdr:col>
      <xdr:colOff>247650</xdr:colOff>
      <xdr:row>9</xdr:row>
      <xdr:rowOff>57150</xdr:rowOff>
    </xdr:to>
    <xdr:sp macro="" textlink="">
      <xdr:nvSpPr>
        <xdr:cNvPr id="14460" name="Rectangle 19"/>
        <xdr:cNvSpPr>
          <a:spLocks noChangeArrowheads="1"/>
        </xdr:cNvSpPr>
      </xdr:nvSpPr>
      <xdr:spPr bwMode="auto">
        <a:xfrm>
          <a:off x="7981950" y="1895475"/>
          <a:ext cx="161925" cy="142875"/>
        </a:xfrm>
        <a:prstGeom prst="rect">
          <a:avLst/>
        </a:prstGeom>
        <a:noFill/>
        <a:ln w="9525">
          <a:solidFill>
            <a:srgbClr val="000000"/>
          </a:solidFill>
          <a:miter lim="800000"/>
          <a:headEnd/>
          <a:tailEnd/>
        </a:ln>
      </xdr:spPr>
    </xdr:sp>
    <xdr:clientData/>
  </xdr:twoCellAnchor>
  <xdr:twoCellAnchor>
    <xdr:from>
      <xdr:col>8</xdr:col>
      <xdr:colOff>361950</xdr:colOff>
      <xdr:row>31</xdr:row>
      <xdr:rowOff>76200</xdr:rowOff>
    </xdr:from>
    <xdr:to>
      <xdr:col>9</xdr:col>
      <xdr:colOff>133350</xdr:colOff>
      <xdr:row>32</xdr:row>
      <xdr:rowOff>9525</xdr:rowOff>
    </xdr:to>
    <xdr:sp macro="" textlink="">
      <xdr:nvSpPr>
        <xdr:cNvPr id="14461" name="Rectangle 20"/>
        <xdr:cNvSpPr>
          <a:spLocks noChangeArrowheads="1"/>
        </xdr:cNvSpPr>
      </xdr:nvSpPr>
      <xdr:spPr bwMode="auto">
        <a:xfrm>
          <a:off x="5943600" y="7953375"/>
          <a:ext cx="200025" cy="180975"/>
        </a:xfrm>
        <a:prstGeom prst="rect">
          <a:avLst/>
        </a:prstGeom>
        <a:noFill/>
        <a:ln w="9525">
          <a:solidFill>
            <a:srgbClr val="000000"/>
          </a:solidFill>
          <a:miter lim="800000"/>
          <a:headEnd/>
          <a:tailEnd/>
        </a:ln>
      </xdr:spPr>
    </xdr:sp>
    <xdr:clientData/>
  </xdr:twoCellAnchor>
  <xdr:twoCellAnchor>
    <xdr:from>
      <xdr:col>0</xdr:col>
      <xdr:colOff>104775</xdr:colOff>
      <xdr:row>48</xdr:row>
      <xdr:rowOff>0</xdr:rowOff>
    </xdr:from>
    <xdr:to>
      <xdr:col>1</xdr:col>
      <xdr:colOff>9525</xdr:colOff>
      <xdr:row>48</xdr:row>
      <xdr:rowOff>180975</xdr:rowOff>
    </xdr:to>
    <xdr:sp macro="" textlink="">
      <xdr:nvSpPr>
        <xdr:cNvPr id="14462" name="Rectangle 21"/>
        <xdr:cNvSpPr>
          <a:spLocks noChangeArrowheads="1"/>
        </xdr:cNvSpPr>
      </xdr:nvSpPr>
      <xdr:spPr bwMode="auto">
        <a:xfrm>
          <a:off x="104775" y="11601450"/>
          <a:ext cx="200025" cy="180975"/>
        </a:xfrm>
        <a:prstGeom prst="rect">
          <a:avLst/>
        </a:prstGeom>
        <a:noFill/>
        <a:ln w="9525">
          <a:solidFill>
            <a:srgbClr val="000000"/>
          </a:solidFill>
          <a:miter lim="800000"/>
          <a:headEnd/>
          <a:tailEnd/>
        </a:ln>
      </xdr:spPr>
    </xdr:sp>
    <xdr:clientData/>
  </xdr:twoCellAnchor>
  <xdr:twoCellAnchor>
    <xdr:from>
      <xdr:col>0</xdr:col>
      <xdr:colOff>104775</xdr:colOff>
      <xdr:row>49</xdr:row>
      <xdr:rowOff>0</xdr:rowOff>
    </xdr:from>
    <xdr:to>
      <xdr:col>1</xdr:col>
      <xdr:colOff>9525</xdr:colOff>
      <xdr:row>49</xdr:row>
      <xdr:rowOff>180975</xdr:rowOff>
    </xdr:to>
    <xdr:sp macro="" textlink="">
      <xdr:nvSpPr>
        <xdr:cNvPr id="14463" name="Rectangle 22"/>
        <xdr:cNvSpPr>
          <a:spLocks noChangeArrowheads="1"/>
        </xdr:cNvSpPr>
      </xdr:nvSpPr>
      <xdr:spPr bwMode="auto">
        <a:xfrm>
          <a:off x="104775" y="11858625"/>
          <a:ext cx="200025" cy="180975"/>
        </a:xfrm>
        <a:prstGeom prst="rect">
          <a:avLst/>
        </a:prstGeom>
        <a:noFill/>
        <a:ln w="9525">
          <a:solidFill>
            <a:srgbClr val="000000"/>
          </a:solidFill>
          <a:miter lim="800000"/>
          <a:headEnd/>
          <a:tailEnd/>
        </a:ln>
      </xdr:spPr>
    </xdr:sp>
    <xdr:clientData/>
  </xdr:twoCellAnchor>
  <xdr:twoCellAnchor>
    <xdr:from>
      <xdr:col>4</xdr:col>
      <xdr:colOff>447675</xdr:colOff>
      <xdr:row>48</xdr:row>
      <xdr:rowOff>47625</xdr:rowOff>
    </xdr:from>
    <xdr:to>
      <xdr:col>4</xdr:col>
      <xdr:colOff>647700</xdr:colOff>
      <xdr:row>48</xdr:row>
      <xdr:rowOff>238125</xdr:rowOff>
    </xdr:to>
    <xdr:sp macro="" textlink="">
      <xdr:nvSpPr>
        <xdr:cNvPr id="14464" name="Rectangle 23"/>
        <xdr:cNvSpPr>
          <a:spLocks noChangeArrowheads="1"/>
        </xdr:cNvSpPr>
      </xdr:nvSpPr>
      <xdr:spPr bwMode="auto">
        <a:xfrm>
          <a:off x="3371850" y="11649075"/>
          <a:ext cx="200025" cy="190500"/>
        </a:xfrm>
        <a:prstGeom prst="rect">
          <a:avLst/>
        </a:prstGeom>
        <a:noFill/>
        <a:ln w="9525">
          <a:solidFill>
            <a:srgbClr val="000000"/>
          </a:solidFill>
          <a:miter lim="800000"/>
          <a:headEnd/>
          <a:tailEnd/>
        </a:ln>
      </xdr:spPr>
    </xdr:sp>
    <xdr:clientData/>
  </xdr:twoCellAnchor>
  <xdr:twoCellAnchor>
    <xdr:from>
      <xdr:col>3</xdr:col>
      <xdr:colOff>666750</xdr:colOff>
      <xdr:row>51</xdr:row>
      <xdr:rowOff>0</xdr:rowOff>
    </xdr:from>
    <xdr:to>
      <xdr:col>4</xdr:col>
      <xdr:colOff>85725</xdr:colOff>
      <xdr:row>51</xdr:row>
      <xdr:rowOff>0</xdr:rowOff>
    </xdr:to>
    <xdr:sp macro="" textlink="">
      <xdr:nvSpPr>
        <xdr:cNvPr id="14360" name="Text Box 24"/>
        <xdr:cNvSpPr txBox="1">
          <a:spLocks noChangeArrowheads="1"/>
        </xdr:cNvSpPr>
      </xdr:nvSpPr>
      <xdr:spPr bwMode="auto">
        <a:xfrm>
          <a:off x="2609850" y="12325350"/>
          <a:ext cx="400050"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Yes</a:t>
          </a:r>
        </a:p>
      </xdr:txBody>
    </xdr:sp>
    <xdr:clientData/>
  </xdr:twoCellAnchor>
  <xdr:twoCellAnchor>
    <xdr:from>
      <xdr:col>11</xdr:col>
      <xdr:colOff>466725</xdr:colOff>
      <xdr:row>10</xdr:row>
      <xdr:rowOff>123825</xdr:rowOff>
    </xdr:from>
    <xdr:to>
      <xdr:col>11</xdr:col>
      <xdr:colOff>981075</xdr:colOff>
      <xdr:row>10</xdr:row>
      <xdr:rowOff>123825</xdr:rowOff>
    </xdr:to>
    <xdr:sp macro="" textlink="">
      <xdr:nvSpPr>
        <xdr:cNvPr id="14466" name="Line 25"/>
        <xdr:cNvSpPr>
          <a:spLocks noChangeShapeType="1"/>
        </xdr:cNvSpPr>
      </xdr:nvSpPr>
      <xdr:spPr bwMode="auto">
        <a:xfrm>
          <a:off x="7353300" y="2286000"/>
          <a:ext cx="514350" cy="0"/>
        </a:xfrm>
        <a:prstGeom prst="line">
          <a:avLst/>
        </a:prstGeom>
        <a:noFill/>
        <a:ln w="9525">
          <a:solidFill>
            <a:srgbClr val="000000"/>
          </a:solidFill>
          <a:round/>
          <a:headEnd/>
          <a:tailEnd/>
        </a:ln>
      </xdr:spPr>
    </xdr:sp>
    <xdr:clientData/>
  </xdr:twoCellAnchor>
  <xdr:twoCellAnchor>
    <xdr:from>
      <xdr:col>0</xdr:col>
      <xdr:colOff>104775</xdr:colOff>
      <xdr:row>5</xdr:row>
      <xdr:rowOff>76200</xdr:rowOff>
    </xdr:from>
    <xdr:to>
      <xdr:col>1</xdr:col>
      <xdr:colOff>9525</xdr:colOff>
      <xdr:row>6</xdr:row>
      <xdr:rowOff>9525</xdr:rowOff>
    </xdr:to>
    <xdr:sp macro="" textlink="">
      <xdr:nvSpPr>
        <xdr:cNvPr id="14467" name="Rectangle 26"/>
        <xdr:cNvSpPr>
          <a:spLocks noChangeArrowheads="1"/>
        </xdr:cNvSpPr>
      </xdr:nvSpPr>
      <xdr:spPr bwMode="auto">
        <a:xfrm>
          <a:off x="104775" y="1085850"/>
          <a:ext cx="200025" cy="180975"/>
        </a:xfrm>
        <a:prstGeom prst="rect">
          <a:avLst/>
        </a:prstGeom>
        <a:noFill/>
        <a:ln w="9525">
          <a:solidFill>
            <a:srgbClr val="000000"/>
          </a:solidFill>
          <a:miter lim="800000"/>
          <a:headEnd/>
          <a:tailEnd/>
        </a:ln>
      </xdr:spPr>
    </xdr:sp>
    <xdr:clientData/>
  </xdr:twoCellAnchor>
  <xdr:twoCellAnchor>
    <xdr:from>
      <xdr:col>10</xdr:col>
      <xdr:colOff>276225</xdr:colOff>
      <xdr:row>48</xdr:row>
      <xdr:rowOff>57150</xdr:rowOff>
    </xdr:from>
    <xdr:to>
      <xdr:col>10</xdr:col>
      <xdr:colOff>476250</xdr:colOff>
      <xdr:row>48</xdr:row>
      <xdr:rowOff>247650</xdr:rowOff>
    </xdr:to>
    <xdr:sp macro="" textlink="">
      <xdr:nvSpPr>
        <xdr:cNvPr id="14468" name="Rectangle 27"/>
        <xdr:cNvSpPr>
          <a:spLocks noChangeArrowheads="1"/>
        </xdr:cNvSpPr>
      </xdr:nvSpPr>
      <xdr:spPr bwMode="auto">
        <a:xfrm>
          <a:off x="6591300" y="11658600"/>
          <a:ext cx="200025" cy="190500"/>
        </a:xfrm>
        <a:prstGeom prst="rect">
          <a:avLst/>
        </a:prstGeom>
        <a:noFill/>
        <a:ln w="9525">
          <a:solidFill>
            <a:srgbClr val="000000"/>
          </a:solidFill>
          <a:miter lim="800000"/>
          <a:headEnd/>
          <a:tailEnd/>
        </a:ln>
      </xdr:spPr>
    </xdr:sp>
    <xdr:clientData/>
  </xdr:twoCellAnchor>
  <xdr:twoCellAnchor>
    <xdr:from>
      <xdr:col>6</xdr:col>
      <xdr:colOff>9525</xdr:colOff>
      <xdr:row>16</xdr:row>
      <xdr:rowOff>0</xdr:rowOff>
    </xdr:from>
    <xdr:to>
      <xdr:col>10</xdr:col>
      <xdr:colOff>990600</xdr:colOff>
      <xdr:row>16</xdr:row>
      <xdr:rowOff>0</xdr:rowOff>
    </xdr:to>
    <xdr:sp macro="" textlink="">
      <xdr:nvSpPr>
        <xdr:cNvPr id="14469" name="Line 28"/>
        <xdr:cNvSpPr>
          <a:spLocks noChangeShapeType="1"/>
        </xdr:cNvSpPr>
      </xdr:nvSpPr>
      <xdr:spPr bwMode="auto">
        <a:xfrm>
          <a:off x="4581525" y="3857625"/>
          <a:ext cx="2305050" cy="0"/>
        </a:xfrm>
        <a:prstGeom prst="line">
          <a:avLst/>
        </a:prstGeom>
        <a:noFill/>
        <a:ln w="9525">
          <a:solidFill>
            <a:srgbClr val="000000"/>
          </a:solidFill>
          <a:round/>
          <a:headEnd/>
          <a:tailEnd/>
        </a:ln>
      </xdr:spPr>
    </xdr:sp>
    <xdr:clientData/>
  </xdr:twoCellAnchor>
  <xdr:twoCellAnchor>
    <xdr:from>
      <xdr:col>6</xdr:col>
      <xdr:colOff>9525</xdr:colOff>
      <xdr:row>16</xdr:row>
      <xdr:rowOff>0</xdr:rowOff>
    </xdr:from>
    <xdr:to>
      <xdr:col>10</xdr:col>
      <xdr:colOff>990600</xdr:colOff>
      <xdr:row>16</xdr:row>
      <xdr:rowOff>0</xdr:rowOff>
    </xdr:to>
    <xdr:sp macro="" textlink="">
      <xdr:nvSpPr>
        <xdr:cNvPr id="14470" name="Line 29"/>
        <xdr:cNvSpPr>
          <a:spLocks noChangeShapeType="1"/>
        </xdr:cNvSpPr>
      </xdr:nvSpPr>
      <xdr:spPr bwMode="auto">
        <a:xfrm>
          <a:off x="4581525" y="3857625"/>
          <a:ext cx="2305050" cy="0"/>
        </a:xfrm>
        <a:prstGeom prst="line">
          <a:avLst/>
        </a:prstGeom>
        <a:noFill/>
        <a:ln w="9525">
          <a:solidFill>
            <a:srgbClr val="000000"/>
          </a:solidFill>
          <a:round/>
          <a:headEnd/>
          <a:tailEnd/>
        </a:ln>
      </xdr:spPr>
    </xdr:sp>
    <xdr:clientData/>
  </xdr:twoCellAnchor>
  <xdr:twoCellAnchor>
    <xdr:from>
      <xdr:col>11</xdr:col>
      <xdr:colOff>714375</xdr:colOff>
      <xdr:row>16</xdr:row>
      <xdr:rowOff>0</xdr:rowOff>
    </xdr:from>
    <xdr:to>
      <xdr:col>11</xdr:col>
      <xdr:colOff>914400</xdr:colOff>
      <xdr:row>16</xdr:row>
      <xdr:rowOff>0</xdr:rowOff>
    </xdr:to>
    <xdr:sp macro="" textlink="">
      <xdr:nvSpPr>
        <xdr:cNvPr id="14471" name="Rectangle 30"/>
        <xdr:cNvSpPr>
          <a:spLocks noChangeArrowheads="1"/>
        </xdr:cNvSpPr>
      </xdr:nvSpPr>
      <xdr:spPr bwMode="auto">
        <a:xfrm>
          <a:off x="7600950" y="3857625"/>
          <a:ext cx="200025" cy="0"/>
        </a:xfrm>
        <a:prstGeom prst="rect">
          <a:avLst/>
        </a:prstGeom>
        <a:noFill/>
        <a:ln w="9525">
          <a:solidFill>
            <a:srgbClr val="000000"/>
          </a:solidFill>
          <a:miter lim="800000"/>
          <a:headEnd/>
          <a:tailEnd/>
        </a:ln>
      </xdr:spPr>
    </xdr:sp>
    <xdr:clientData/>
  </xdr:twoCellAnchor>
  <xdr:twoCellAnchor>
    <xdr:from>
      <xdr:col>11</xdr:col>
      <xdr:colOff>714375</xdr:colOff>
      <xdr:row>16</xdr:row>
      <xdr:rowOff>0</xdr:rowOff>
    </xdr:from>
    <xdr:to>
      <xdr:col>11</xdr:col>
      <xdr:colOff>914400</xdr:colOff>
      <xdr:row>16</xdr:row>
      <xdr:rowOff>0</xdr:rowOff>
    </xdr:to>
    <xdr:sp macro="" textlink="">
      <xdr:nvSpPr>
        <xdr:cNvPr id="14472" name="Rectangle 31"/>
        <xdr:cNvSpPr>
          <a:spLocks noChangeArrowheads="1"/>
        </xdr:cNvSpPr>
      </xdr:nvSpPr>
      <xdr:spPr bwMode="auto">
        <a:xfrm>
          <a:off x="7600950" y="3857625"/>
          <a:ext cx="200025" cy="0"/>
        </a:xfrm>
        <a:prstGeom prst="rect">
          <a:avLst/>
        </a:prstGeom>
        <a:noFill/>
        <a:ln w="9525">
          <a:solidFill>
            <a:srgbClr val="000000"/>
          </a:solidFill>
          <a:miter lim="800000"/>
          <a:headEnd/>
          <a:tailEnd/>
        </a:ln>
      </xdr:spPr>
    </xdr:sp>
    <xdr:clientData/>
  </xdr:twoCellAnchor>
  <xdr:twoCellAnchor>
    <xdr:from>
      <xdr:col>0</xdr:col>
      <xdr:colOff>104775</xdr:colOff>
      <xdr:row>14</xdr:row>
      <xdr:rowOff>57150</xdr:rowOff>
    </xdr:from>
    <xdr:to>
      <xdr:col>1</xdr:col>
      <xdr:colOff>9525</xdr:colOff>
      <xdr:row>14</xdr:row>
      <xdr:rowOff>238125</xdr:rowOff>
    </xdr:to>
    <xdr:sp macro="" textlink="">
      <xdr:nvSpPr>
        <xdr:cNvPr id="14473" name="Rectangle 32"/>
        <xdr:cNvSpPr>
          <a:spLocks noChangeArrowheads="1"/>
        </xdr:cNvSpPr>
      </xdr:nvSpPr>
      <xdr:spPr bwMode="auto">
        <a:xfrm>
          <a:off x="104775" y="3257550"/>
          <a:ext cx="200025" cy="180975"/>
        </a:xfrm>
        <a:prstGeom prst="rect">
          <a:avLst/>
        </a:prstGeom>
        <a:noFill/>
        <a:ln w="9525">
          <a:solidFill>
            <a:srgbClr val="000000"/>
          </a:solidFill>
          <a:miter lim="800000"/>
          <a:headEnd/>
          <a:tailEnd/>
        </a:ln>
      </xdr:spPr>
    </xdr:sp>
    <xdr:clientData/>
  </xdr:twoCellAnchor>
  <xdr:twoCellAnchor>
    <xdr:from>
      <xdr:col>0</xdr:col>
      <xdr:colOff>104775</xdr:colOff>
      <xdr:row>15</xdr:row>
      <xdr:rowOff>47625</xdr:rowOff>
    </xdr:from>
    <xdr:to>
      <xdr:col>1</xdr:col>
      <xdr:colOff>9525</xdr:colOff>
      <xdr:row>15</xdr:row>
      <xdr:rowOff>238125</xdr:rowOff>
    </xdr:to>
    <xdr:sp macro="" textlink="">
      <xdr:nvSpPr>
        <xdr:cNvPr id="14474" name="Rectangle 33"/>
        <xdr:cNvSpPr>
          <a:spLocks noChangeArrowheads="1"/>
        </xdr:cNvSpPr>
      </xdr:nvSpPr>
      <xdr:spPr bwMode="auto">
        <a:xfrm>
          <a:off x="104775" y="3533775"/>
          <a:ext cx="200025" cy="190500"/>
        </a:xfrm>
        <a:prstGeom prst="rect">
          <a:avLst/>
        </a:prstGeom>
        <a:noFill/>
        <a:ln w="9525">
          <a:solidFill>
            <a:srgbClr val="000000"/>
          </a:solidFill>
          <a:miter lim="800000"/>
          <a:headEnd/>
          <a:tailEnd/>
        </a:ln>
      </xdr:spPr>
    </xdr:sp>
    <xdr:clientData/>
  </xdr:twoCellAnchor>
  <xdr:twoCellAnchor>
    <xdr:from>
      <xdr:col>2</xdr:col>
      <xdr:colOff>981075</xdr:colOff>
      <xdr:row>15</xdr:row>
      <xdr:rowOff>66675</xdr:rowOff>
    </xdr:from>
    <xdr:to>
      <xdr:col>3</xdr:col>
      <xdr:colOff>171450</xdr:colOff>
      <xdr:row>15</xdr:row>
      <xdr:rowOff>257175</xdr:rowOff>
    </xdr:to>
    <xdr:sp macro="" textlink="">
      <xdr:nvSpPr>
        <xdr:cNvPr id="14475" name="Rectangle 34"/>
        <xdr:cNvSpPr>
          <a:spLocks noChangeArrowheads="1"/>
        </xdr:cNvSpPr>
      </xdr:nvSpPr>
      <xdr:spPr bwMode="auto">
        <a:xfrm>
          <a:off x="1914525" y="3552825"/>
          <a:ext cx="200025" cy="190500"/>
        </a:xfrm>
        <a:prstGeom prst="rect">
          <a:avLst/>
        </a:prstGeom>
        <a:noFill/>
        <a:ln w="9525">
          <a:solidFill>
            <a:srgbClr val="000000"/>
          </a:solidFill>
          <a:miter lim="800000"/>
          <a:headEnd/>
          <a:tailEnd/>
        </a:ln>
      </xdr:spPr>
    </xdr:sp>
    <xdr:clientData/>
  </xdr:twoCellAnchor>
  <xdr:twoCellAnchor>
    <xdr:from>
      <xdr:col>0</xdr:col>
      <xdr:colOff>104775</xdr:colOff>
      <xdr:row>4</xdr:row>
      <xdr:rowOff>66675</xdr:rowOff>
    </xdr:from>
    <xdr:to>
      <xdr:col>1</xdr:col>
      <xdr:colOff>9525</xdr:colOff>
      <xdr:row>4</xdr:row>
      <xdr:rowOff>247650</xdr:rowOff>
    </xdr:to>
    <xdr:sp macro="" textlink="">
      <xdr:nvSpPr>
        <xdr:cNvPr id="14476" name="Rectangle 35"/>
        <xdr:cNvSpPr>
          <a:spLocks noChangeArrowheads="1"/>
        </xdr:cNvSpPr>
      </xdr:nvSpPr>
      <xdr:spPr bwMode="auto">
        <a:xfrm>
          <a:off x="104775" y="809625"/>
          <a:ext cx="200025" cy="180975"/>
        </a:xfrm>
        <a:prstGeom prst="rect">
          <a:avLst/>
        </a:prstGeom>
        <a:no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RAFTS\Jones%20Com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a.wayne.edu/DOCUME~1/raull/LOCALS~1/Temp/FrontPageTempDir/PHS398%20Modular%20(05-01)%20Orig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adminfinance.iusm.iu.edu/operations/Research%20Webpages/Forms%20Page/PHS398%20(04-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adminfinance.iusm.iu.edu/operations/Research%20Webpages/Forms%20Page/PHS398%20(04-06)%20as%20Subcontrac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AC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ACE"/>
      <sheetName val="Actual Yr 1"/>
      <sheetName val="Actual 5Yr"/>
      <sheetName val="Internal Modular"/>
      <sheetName val="NIH Page"/>
      <sheetName val="CHKLST"/>
      <sheetName val="F &amp; A Calculation"/>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ACE"/>
      <sheetName val="FIRSTBUD"/>
      <sheetName val="ENTRBUD"/>
      <sheetName val="CHKLST"/>
      <sheetName val="F &amp; A Calculation"/>
      <sheetName val="NRSA Page 4"/>
      <sheetName val="NRSA Page 5"/>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ACE"/>
      <sheetName val="FIRSTBUD"/>
      <sheetName val="ENTRBUD"/>
      <sheetName val="CHKLST"/>
      <sheetName val="F &amp; A Calculation"/>
    </sheetNames>
    <sheetDataSet>
      <sheetData sheetId="0"/>
      <sheetData sheetId="1" refreshError="1"/>
      <sheetData sheetId="2"/>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rspsmail@wayne.ed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ransitionEvaluation="1">
    <pageSetUpPr fitToPage="1"/>
  </sheetPr>
  <dimension ref="A1:AJ88"/>
  <sheetViews>
    <sheetView showGridLines="0" tabSelected="1" zoomScaleNormal="86" zoomScaleSheetLayoutView="70" workbookViewId="0">
      <selection activeCell="C33" sqref="C33"/>
    </sheetView>
  </sheetViews>
  <sheetFormatPr defaultColWidth="14" defaultRowHeight="11.25"/>
  <cols>
    <col min="1" max="1" width="7.875" style="11" customWidth="1"/>
    <col min="2" max="2" width="11.125" style="11" customWidth="1"/>
    <col min="3" max="3" width="5.5" style="11" customWidth="1"/>
    <col min="4" max="4" width="5" style="11" customWidth="1"/>
    <col min="5" max="5" width="4.875" style="11" customWidth="1"/>
    <col min="6" max="6" width="3.25" style="11" customWidth="1"/>
    <col min="7" max="7" width="20.625" style="11" customWidth="1"/>
    <col min="8" max="8" width="7.875" style="11" customWidth="1"/>
    <col min="9" max="9" width="9.125" style="11" customWidth="1"/>
    <col min="10" max="10" width="5.875" style="11" customWidth="1"/>
    <col min="11" max="11" width="4.875" style="11" customWidth="1"/>
    <col min="12" max="12" width="3.5" style="11" customWidth="1"/>
    <col min="13" max="13" width="3.375" style="11" customWidth="1"/>
    <col min="14" max="14" width="7.625" style="11" customWidth="1"/>
    <col min="15" max="15" width="9.25" style="11" customWidth="1"/>
    <col min="16" max="16" width="9.625" style="11" customWidth="1"/>
    <col min="17" max="16384" width="14" style="11"/>
  </cols>
  <sheetData>
    <row r="1" spans="1:18" s="15" customFormat="1" ht="18" customHeight="1">
      <c r="A1" s="131" t="s">
        <v>163</v>
      </c>
      <c r="B1" s="43"/>
      <c r="C1" s="387"/>
      <c r="D1" s="387"/>
      <c r="G1" s="388"/>
      <c r="H1" s="49"/>
      <c r="I1" s="44"/>
      <c r="J1" s="44"/>
      <c r="N1" s="69"/>
      <c r="O1" s="599" t="s">
        <v>161</v>
      </c>
      <c r="P1" s="63"/>
      <c r="Q1" s="17"/>
      <c r="R1" s="59"/>
    </row>
    <row r="2" spans="1:18" s="15" customFormat="1" ht="12.75" customHeight="1">
      <c r="A2" s="100" t="s">
        <v>1</v>
      </c>
      <c r="B2" s="72"/>
      <c r="C2" s="389"/>
      <c r="D2" s="389"/>
      <c r="E2" s="73"/>
      <c r="F2" s="73"/>
      <c r="G2" s="73"/>
      <c r="H2" s="318" t="s">
        <v>57</v>
      </c>
      <c r="I2" s="74"/>
      <c r="J2" s="74"/>
      <c r="K2" s="75"/>
      <c r="L2" s="75"/>
      <c r="M2" s="75"/>
      <c r="N2" s="75"/>
      <c r="O2" s="76"/>
      <c r="P2" s="63"/>
      <c r="Q2" s="17"/>
      <c r="R2" s="59"/>
    </row>
    <row r="3" spans="1:18" s="15" customFormat="1" ht="13.5" customHeight="1">
      <c r="A3" s="101" t="s">
        <v>2</v>
      </c>
      <c r="B3" s="33"/>
      <c r="C3" s="390"/>
      <c r="D3" s="390"/>
      <c r="E3" s="34"/>
      <c r="F3" s="34"/>
      <c r="G3" s="34"/>
      <c r="H3" s="303" t="s">
        <v>120</v>
      </c>
      <c r="I3" s="710" t="s">
        <v>127</v>
      </c>
      <c r="J3" s="710"/>
      <c r="K3" s="305"/>
      <c r="L3" s="304" t="s">
        <v>123</v>
      </c>
      <c r="M3" s="304"/>
      <c r="N3" s="304"/>
      <c r="O3" s="306"/>
      <c r="P3" s="63"/>
      <c r="Q3" s="17"/>
      <c r="R3" s="59"/>
    </row>
    <row r="4" spans="1:18" s="15" customFormat="1" ht="21" customHeight="1">
      <c r="A4" s="92"/>
      <c r="B4" s="20"/>
      <c r="C4" s="20"/>
      <c r="D4" s="20"/>
      <c r="E4" s="21"/>
      <c r="F4" s="21"/>
      <c r="G4" s="21"/>
      <c r="H4" s="301" t="s">
        <v>121</v>
      </c>
      <c r="I4" s="314"/>
      <c r="J4" s="314"/>
      <c r="K4" s="314"/>
      <c r="L4" s="314" t="s">
        <v>124</v>
      </c>
      <c r="M4" s="314"/>
      <c r="N4" s="304"/>
      <c r="O4" s="306"/>
      <c r="P4" s="64"/>
      <c r="Q4" s="59"/>
      <c r="R4" s="59"/>
    </row>
    <row r="5" spans="1:18" s="15" customFormat="1" ht="14.25" customHeight="1">
      <c r="A5" s="132" t="s">
        <v>3</v>
      </c>
      <c r="B5" s="32"/>
      <c r="C5" s="77"/>
      <c r="D5" s="32"/>
      <c r="E5" s="19"/>
      <c r="F5" s="19"/>
      <c r="G5" s="19"/>
      <c r="H5" s="307" t="s">
        <v>122</v>
      </c>
      <c r="I5" s="308"/>
      <c r="J5" s="308"/>
      <c r="K5" s="308"/>
      <c r="L5" s="309" t="s">
        <v>125</v>
      </c>
      <c r="M5" s="309"/>
      <c r="N5" s="308"/>
      <c r="O5" s="310"/>
      <c r="P5" s="64"/>
      <c r="Q5" s="59"/>
      <c r="R5" s="59"/>
    </row>
    <row r="6" spans="1:18" s="15" customFormat="1" ht="12.75" customHeight="1">
      <c r="A6" s="99" t="s">
        <v>162</v>
      </c>
      <c r="B6" s="77"/>
      <c r="C6" s="77"/>
      <c r="D6" s="77"/>
      <c r="E6" s="78"/>
      <c r="F6" s="78"/>
      <c r="G6" s="78"/>
      <c r="H6" s="138"/>
      <c r="I6" s="311"/>
      <c r="J6" s="311"/>
      <c r="K6" s="312"/>
      <c r="L6" s="312"/>
      <c r="M6" s="312"/>
      <c r="N6" s="311"/>
      <c r="O6" s="313"/>
      <c r="P6" s="64"/>
      <c r="Q6" s="59"/>
      <c r="R6" s="59"/>
    </row>
    <row r="7" spans="1:18" ht="17.25" customHeight="1">
      <c r="A7" s="102" t="s">
        <v>170</v>
      </c>
      <c r="B7" s="79"/>
      <c r="C7" s="79"/>
      <c r="D7" s="79"/>
      <c r="E7" s="79"/>
      <c r="F7" s="79"/>
      <c r="G7" s="79"/>
      <c r="H7" s="79"/>
      <c r="I7" s="79"/>
      <c r="J7" s="80"/>
      <c r="K7" s="80"/>
      <c r="L7" s="80"/>
      <c r="M7" s="80"/>
      <c r="N7" s="80"/>
      <c r="O7" s="81"/>
      <c r="P7" s="64"/>
      <c r="Q7" s="64"/>
      <c r="R7" s="64"/>
    </row>
    <row r="8" spans="1:18" s="15" customFormat="1" ht="21.75" customHeight="1">
      <c r="A8" s="352"/>
      <c r="B8" s="354" t="s">
        <v>4</v>
      </c>
      <c r="C8" s="391"/>
      <c r="D8" s="391"/>
      <c r="E8" s="392"/>
      <c r="F8" s="392"/>
      <c r="G8" s="392"/>
      <c r="H8" s="392"/>
      <c r="I8" s="392"/>
      <c r="J8" s="392"/>
      <c r="K8" s="392"/>
      <c r="L8" s="392"/>
      <c r="M8" s="392"/>
      <c r="N8" s="392"/>
      <c r="O8" s="393"/>
      <c r="P8" s="59"/>
      <c r="Q8" s="59"/>
      <c r="R8" s="59"/>
    </row>
    <row r="9" spans="1:18" s="15" customFormat="1" ht="16.5" customHeight="1">
      <c r="A9" s="102" t="s">
        <v>171</v>
      </c>
      <c r="B9" s="82"/>
      <c r="C9" s="394"/>
      <c r="D9" s="394"/>
      <c r="E9" s="82"/>
      <c r="F9" s="82"/>
      <c r="G9" s="82"/>
      <c r="H9" s="82"/>
      <c r="I9" s="82"/>
      <c r="J9" s="395"/>
      <c r="K9" s="83"/>
      <c r="L9" s="395"/>
      <c r="M9" s="83"/>
      <c r="N9" s="80" t="s">
        <v>5</v>
      </c>
      <c r="O9" s="123" t="s">
        <v>61</v>
      </c>
      <c r="P9" s="59"/>
      <c r="Q9" s="59"/>
      <c r="R9" s="59"/>
    </row>
    <row r="10" spans="1:18" s="15" customFormat="1" ht="16.5" customHeight="1">
      <c r="A10" s="84" t="s">
        <v>59</v>
      </c>
      <c r="B10" s="59"/>
      <c r="C10" s="17"/>
      <c r="D10" s="17"/>
      <c r="E10" s="59"/>
      <c r="F10" s="59"/>
      <c r="G10" s="59"/>
      <c r="H10" s="59"/>
      <c r="I10" s="59"/>
      <c r="J10" s="396"/>
      <c r="K10" s="26"/>
      <c r="L10" s="396"/>
      <c r="M10" s="26"/>
      <c r="N10" s="26"/>
      <c r="O10" s="85"/>
      <c r="P10" s="59"/>
      <c r="Q10" s="59"/>
      <c r="R10" s="59"/>
    </row>
    <row r="11" spans="1:18" s="15" customFormat="1" ht="16.5" customHeight="1">
      <c r="A11" s="108" t="s">
        <v>77</v>
      </c>
      <c r="B11" s="397"/>
      <c r="C11" s="398" t="s">
        <v>6</v>
      </c>
      <c r="D11" s="126" t="s">
        <v>76</v>
      </c>
      <c r="E11" s="109"/>
      <c r="F11" s="86"/>
      <c r="G11" s="399" t="s">
        <v>6</v>
      </c>
      <c r="H11" s="400"/>
      <c r="I11" s="400"/>
      <c r="J11" s="400"/>
      <c r="K11" s="401"/>
      <c r="L11" s="401"/>
      <c r="M11" s="400"/>
      <c r="N11" s="400"/>
      <c r="O11" s="402"/>
      <c r="P11" s="59"/>
      <c r="Q11" s="59"/>
      <c r="R11" s="59"/>
    </row>
    <row r="12" spans="1:18" s="15" customFormat="1" ht="21" customHeight="1">
      <c r="A12" s="103" t="s">
        <v>172</v>
      </c>
      <c r="B12" s="87"/>
      <c r="C12" s="87"/>
      <c r="D12" s="87"/>
      <c r="E12" s="87"/>
      <c r="F12" s="87"/>
      <c r="G12" s="87"/>
      <c r="H12" s="124" t="s">
        <v>62</v>
      </c>
      <c r="I12" s="87"/>
      <c r="J12" s="125" t="s">
        <v>74</v>
      </c>
      <c r="K12" s="125" t="s">
        <v>75</v>
      </c>
      <c r="L12" s="125"/>
      <c r="M12" s="88"/>
      <c r="N12" s="87"/>
      <c r="O12" s="98"/>
      <c r="P12" s="59"/>
      <c r="Q12" s="59"/>
      <c r="R12" s="59"/>
    </row>
    <row r="13" spans="1:18" ht="18" customHeight="1">
      <c r="A13" s="104" t="s">
        <v>173</v>
      </c>
      <c r="B13" s="89"/>
      <c r="C13" s="80"/>
      <c r="D13" s="80"/>
      <c r="E13" s="80"/>
      <c r="F13" s="80"/>
      <c r="G13" s="80"/>
      <c r="H13" s="104" t="s">
        <v>167</v>
      </c>
      <c r="I13" s="80"/>
      <c r="J13" s="80"/>
      <c r="K13" s="581" t="s">
        <v>159</v>
      </c>
      <c r="L13" s="582" t="s">
        <v>160</v>
      </c>
      <c r="M13" s="348"/>
      <c r="N13" s="348"/>
      <c r="O13" s="349"/>
      <c r="P13" s="18"/>
      <c r="Q13" s="64"/>
      <c r="R13" s="64"/>
    </row>
    <row r="14" spans="1:18" ht="18" customHeight="1">
      <c r="A14" s="353"/>
      <c r="B14" s="354" t="s">
        <v>263</v>
      </c>
      <c r="C14" s="90"/>
      <c r="D14" s="90"/>
      <c r="E14" s="90"/>
      <c r="F14" s="90"/>
      <c r="G14" s="90"/>
      <c r="H14" s="403"/>
      <c r="I14" s="404"/>
      <c r="J14" s="404"/>
      <c r="K14" s="405"/>
      <c r="L14" s="350"/>
      <c r="M14" s="351"/>
      <c r="N14" s="346"/>
      <c r="O14" s="347"/>
      <c r="P14" s="64"/>
      <c r="Q14" s="18"/>
      <c r="R14" s="64"/>
    </row>
    <row r="15" spans="1:18" ht="18" customHeight="1">
      <c r="A15" s="102" t="s">
        <v>174</v>
      </c>
      <c r="B15" s="80"/>
      <c r="C15" s="89"/>
      <c r="D15" s="89"/>
      <c r="E15" s="80"/>
      <c r="F15" s="80"/>
      <c r="G15" s="81"/>
      <c r="H15" s="105" t="s">
        <v>169</v>
      </c>
      <c r="I15" s="35"/>
      <c r="J15" s="35"/>
      <c r="K15" s="26"/>
      <c r="L15" s="26"/>
      <c r="M15" s="26"/>
      <c r="N15" s="26"/>
      <c r="O15" s="145"/>
      <c r="P15" s="64"/>
      <c r="Q15" s="18"/>
      <c r="R15" s="64"/>
    </row>
    <row r="16" spans="1:18" ht="18" customHeight="1">
      <c r="A16" s="353"/>
      <c r="B16" s="354" t="s">
        <v>263</v>
      </c>
      <c r="C16" s="406"/>
      <c r="D16" s="406"/>
      <c r="E16" s="90"/>
      <c r="F16" s="90"/>
      <c r="G16" s="91"/>
      <c r="H16" s="356"/>
      <c r="I16" s="356"/>
      <c r="J16" s="356"/>
      <c r="K16" s="356"/>
      <c r="L16" s="356"/>
      <c r="M16" s="356"/>
      <c r="N16" s="356"/>
      <c r="O16" s="407"/>
      <c r="P16" s="64"/>
      <c r="Q16" s="18"/>
      <c r="R16" s="64"/>
    </row>
    <row r="17" spans="1:19" s="15" customFormat="1" ht="18" customHeight="1">
      <c r="A17" s="102" t="s">
        <v>175</v>
      </c>
      <c r="B17" s="80"/>
      <c r="C17" s="89"/>
      <c r="D17" s="89"/>
      <c r="E17" s="80"/>
      <c r="F17" s="80"/>
      <c r="G17" s="81"/>
      <c r="H17" s="356"/>
      <c r="I17" s="408"/>
      <c r="J17" s="408"/>
      <c r="K17" s="356"/>
      <c r="L17" s="356"/>
      <c r="M17" s="356"/>
      <c r="N17" s="356"/>
      <c r="O17" s="407"/>
      <c r="P17" s="59"/>
      <c r="Q17" s="17"/>
      <c r="R17" s="59"/>
    </row>
    <row r="18" spans="1:19" s="15" customFormat="1" ht="18" customHeight="1">
      <c r="A18" s="353"/>
      <c r="B18" s="409" t="s">
        <v>263</v>
      </c>
      <c r="C18" s="410"/>
      <c r="D18" s="410"/>
      <c r="E18" s="392"/>
      <c r="F18" s="392"/>
      <c r="G18" s="393"/>
      <c r="H18" s="356"/>
      <c r="I18" s="408"/>
      <c r="J18" s="408"/>
      <c r="K18" s="356"/>
      <c r="L18" s="356"/>
      <c r="M18" s="356"/>
      <c r="N18" s="356"/>
      <c r="O18" s="407"/>
      <c r="P18" s="59"/>
      <c r="Q18" s="17"/>
      <c r="R18" s="59"/>
    </row>
    <row r="19" spans="1:19" s="15" customFormat="1" ht="18" customHeight="1">
      <c r="A19" s="102" t="s">
        <v>176</v>
      </c>
      <c r="B19" s="80"/>
      <c r="C19" s="89"/>
      <c r="D19" s="89"/>
      <c r="E19" s="411"/>
      <c r="F19" s="411"/>
      <c r="G19" s="412"/>
      <c r="H19" s="356"/>
      <c r="I19" s="408"/>
      <c r="J19" s="408"/>
      <c r="K19" s="356"/>
      <c r="L19" s="356"/>
      <c r="M19" s="356"/>
      <c r="N19" s="356"/>
      <c r="O19" s="407"/>
      <c r="P19" s="59"/>
      <c r="Q19" s="17"/>
      <c r="R19" s="59"/>
    </row>
    <row r="20" spans="1:19" s="15" customFormat="1" ht="18.75" customHeight="1">
      <c r="A20" s="353"/>
      <c r="B20" s="409" t="s">
        <v>263</v>
      </c>
      <c r="C20" s="413"/>
      <c r="D20" s="413"/>
      <c r="E20" s="354"/>
      <c r="F20" s="354"/>
      <c r="G20" s="355"/>
      <c r="H20" s="356"/>
      <c r="I20" s="408"/>
      <c r="J20" s="408"/>
      <c r="K20" s="356"/>
      <c r="L20" s="356"/>
      <c r="M20" s="356"/>
      <c r="N20" s="356"/>
      <c r="O20" s="407"/>
      <c r="P20" s="59"/>
      <c r="Q20" s="17"/>
      <c r="R20" s="59"/>
    </row>
    <row r="21" spans="1:19" s="15" customFormat="1" ht="15.75" customHeight="1">
      <c r="A21" s="102" t="s">
        <v>177</v>
      </c>
      <c r="B21" s="80"/>
      <c r="C21" s="89"/>
      <c r="D21" s="89"/>
      <c r="E21" s="80"/>
      <c r="F21" s="80"/>
      <c r="G21" s="81"/>
      <c r="H21" s="106" t="s">
        <v>168</v>
      </c>
      <c r="I21" s="414"/>
      <c r="J21" s="356"/>
      <c r="K21" s="356"/>
      <c r="L21" s="356"/>
      <c r="M21" s="356"/>
      <c r="N21" s="356"/>
      <c r="O21" s="407"/>
      <c r="P21" s="64"/>
      <c r="Q21" s="59"/>
      <c r="R21" s="59"/>
    </row>
    <row r="22" spans="1:19" s="15" customFormat="1" ht="21" customHeight="1">
      <c r="A22" s="128" t="s">
        <v>119</v>
      </c>
      <c r="B22" s="692" t="s">
        <v>264</v>
      </c>
      <c r="C22" s="415"/>
      <c r="D22" s="416"/>
      <c r="E22" s="357" t="s">
        <v>69</v>
      </c>
      <c r="F22" s="692" t="s">
        <v>264</v>
      </c>
      <c r="G22" s="417"/>
      <c r="H22" s="352"/>
      <c r="I22" s="354"/>
      <c r="J22" s="354"/>
      <c r="K22" s="409"/>
      <c r="L22" s="409"/>
      <c r="M22" s="409"/>
      <c r="N22" s="409"/>
      <c r="O22" s="355"/>
      <c r="P22" s="18"/>
      <c r="Q22" s="64"/>
      <c r="R22" s="18"/>
    </row>
    <row r="23" spans="1:19" ht="12.75" customHeight="1">
      <c r="A23" s="104" t="s">
        <v>178</v>
      </c>
      <c r="B23" s="17"/>
      <c r="C23" s="152" t="s">
        <v>179</v>
      </c>
      <c r="D23" s="150"/>
      <c r="E23" s="156"/>
      <c r="F23" s="26"/>
      <c r="G23" s="151"/>
      <c r="H23" s="711" t="s">
        <v>205</v>
      </c>
      <c r="I23" s="712"/>
      <c r="J23" s="712"/>
      <c r="K23" s="715" t="s">
        <v>82</v>
      </c>
      <c r="L23" s="715"/>
      <c r="M23" s="715" t="s">
        <v>81</v>
      </c>
      <c r="N23" s="715"/>
      <c r="O23" s="418"/>
      <c r="P23" s="64"/>
      <c r="Q23" s="64"/>
      <c r="R23" s="64"/>
    </row>
    <row r="24" spans="1:19" ht="12.75" customHeight="1">
      <c r="A24" s="120" t="s">
        <v>78</v>
      </c>
      <c r="B24" s="35"/>
      <c r="C24" s="585"/>
      <c r="D24" s="97"/>
      <c r="E24" s="586"/>
      <c r="F24" s="597"/>
      <c r="G24" s="693" t="s">
        <v>265</v>
      </c>
      <c r="H24" s="713"/>
      <c r="I24" s="714"/>
      <c r="J24" s="714"/>
      <c r="K24" s="716"/>
      <c r="L24" s="716"/>
      <c r="M24" s="716"/>
      <c r="N24" s="716"/>
      <c r="O24" s="419"/>
      <c r="P24" s="64"/>
      <c r="Q24" s="64"/>
      <c r="R24" s="64"/>
    </row>
    <row r="25" spans="1:19" ht="12" customHeight="1">
      <c r="A25" s="696" t="s">
        <v>83</v>
      </c>
      <c r="B25" s="703" t="s">
        <v>207</v>
      </c>
      <c r="C25" s="152" t="s">
        <v>200</v>
      </c>
      <c r="D25" s="420"/>
      <c r="E25" s="26"/>
      <c r="F25" s="26" t="s">
        <v>202</v>
      </c>
      <c r="G25" s="590"/>
      <c r="H25" s="153" t="s">
        <v>166</v>
      </c>
      <c r="I25" s="15"/>
      <c r="J25" s="39"/>
      <c r="K25" s="158" t="s">
        <v>164</v>
      </c>
      <c r="L25" s="158"/>
      <c r="M25" s="157"/>
      <c r="N25" s="36"/>
      <c r="O25" s="85"/>
      <c r="P25" s="64"/>
      <c r="Q25" s="64"/>
      <c r="R25" s="64"/>
    </row>
    <row r="26" spans="1:19" ht="15" customHeight="1">
      <c r="A26" s="696"/>
      <c r="B26" s="704"/>
      <c r="C26" s="155" t="s">
        <v>201</v>
      </c>
      <c r="D26" s="420"/>
      <c r="E26" s="26"/>
      <c r="F26" s="26" t="s">
        <v>203</v>
      </c>
      <c r="G26" s="154"/>
      <c r="H26" s="583" t="s">
        <v>165</v>
      </c>
      <c r="I26" s="15"/>
      <c r="J26" s="39"/>
      <c r="K26" s="26"/>
      <c r="L26" s="15"/>
      <c r="M26" s="584"/>
      <c r="N26" s="36"/>
      <c r="O26" s="85"/>
      <c r="P26" s="64"/>
      <c r="Q26" s="64"/>
      <c r="R26" s="64"/>
    </row>
    <row r="27" spans="1:19" ht="12.75" customHeight="1">
      <c r="A27" s="592" t="s">
        <v>206</v>
      </c>
      <c r="B27" s="591"/>
      <c r="C27" s="717" t="s">
        <v>204</v>
      </c>
      <c r="D27" s="718"/>
      <c r="E27" s="718"/>
      <c r="F27" s="718"/>
      <c r="G27" s="721"/>
      <c r="H27" s="421"/>
      <c r="I27" s="316"/>
      <c r="J27" s="593"/>
      <c r="K27" s="594"/>
      <c r="L27" s="422" t="s">
        <v>266</v>
      </c>
      <c r="M27" s="594"/>
      <c r="N27" s="594"/>
      <c r="O27" s="595"/>
      <c r="P27" s="64"/>
      <c r="Q27" s="64"/>
      <c r="R27" s="64"/>
    </row>
    <row r="28" spans="1:19" s="37" customFormat="1" ht="18.75" customHeight="1">
      <c r="A28" s="598" t="s">
        <v>209</v>
      </c>
      <c r="B28" s="357"/>
      <c r="C28" s="719"/>
      <c r="D28" s="720"/>
      <c r="E28" s="720"/>
      <c r="F28" s="720"/>
      <c r="G28" s="702"/>
      <c r="H28" s="699"/>
      <c r="I28" s="700"/>
      <c r="J28" s="700"/>
      <c r="K28" s="459"/>
      <c r="L28" s="701"/>
      <c r="M28" s="701"/>
      <c r="N28" s="701"/>
      <c r="O28" s="702"/>
      <c r="P28"/>
      <c r="Q28" s="60"/>
      <c r="R28" s="60"/>
      <c r="S28" s="38"/>
    </row>
    <row r="29" spans="1:19" ht="11.25" customHeight="1">
      <c r="A29" s="120" t="s">
        <v>180</v>
      </c>
      <c r="B29" s="17"/>
      <c r="C29" s="15"/>
      <c r="D29" s="15"/>
      <c r="E29" s="15"/>
      <c r="F29" s="145"/>
      <c r="G29" s="115" t="s">
        <v>182</v>
      </c>
      <c r="H29" s="17"/>
      <c r="I29" s="112"/>
      <c r="J29" s="140" t="s">
        <v>183</v>
      </c>
      <c r="K29" s="15"/>
      <c r="L29" s="15"/>
      <c r="M29" s="15"/>
      <c r="N29" s="15"/>
      <c r="O29" s="423"/>
      <c r="P29" s="57" t="s">
        <v>0</v>
      </c>
      <c r="Q29" s="596" t="s">
        <v>19</v>
      </c>
      <c r="R29" s="61" t="s">
        <v>0</v>
      </c>
      <c r="S29" s="18"/>
    </row>
    <row r="30" spans="1:19" s="24" customFormat="1" ht="12" customHeight="1">
      <c r="A30" s="120" t="s">
        <v>181</v>
      </c>
      <c r="B30" s="40"/>
      <c r="C30" s="26"/>
      <c r="D30" s="26"/>
      <c r="E30" s="26"/>
      <c r="F30" s="146"/>
      <c r="G30" s="114" t="s">
        <v>79</v>
      </c>
      <c r="H30" s="35"/>
      <c r="I30" s="85"/>
      <c r="J30" s="105" t="s">
        <v>9</v>
      </c>
      <c r="K30" s="110"/>
      <c r="L30" s="110"/>
      <c r="M30" s="26"/>
      <c r="N30" s="26"/>
      <c r="O30" s="424"/>
      <c r="P30" s="58"/>
      <c r="Q30" s="62" t="s">
        <v>0</v>
      </c>
      <c r="R30" s="62"/>
      <c r="S30" s="25"/>
    </row>
    <row r="31" spans="1:19" ht="15" customHeight="1">
      <c r="A31" s="148" t="s">
        <v>210</v>
      </c>
      <c r="B31" s="41"/>
      <c r="C31" s="302" t="s">
        <v>211</v>
      </c>
      <c r="D31" s="36"/>
      <c r="E31" s="36"/>
      <c r="F31" s="147"/>
      <c r="G31" s="144" t="s">
        <v>184</v>
      </c>
      <c r="H31" s="144" t="s">
        <v>185</v>
      </c>
      <c r="I31" s="113"/>
      <c r="J31" s="83" t="s">
        <v>186</v>
      </c>
      <c r="K31" s="111"/>
      <c r="L31" s="111"/>
      <c r="M31" s="111"/>
      <c r="N31" s="144" t="s">
        <v>187</v>
      </c>
      <c r="O31" s="113"/>
      <c r="P31" s="57"/>
      <c r="Q31" s="61"/>
      <c r="R31" s="61"/>
      <c r="S31" s="18"/>
    </row>
    <row r="32" spans="1:19" s="45" customFormat="1" ht="18.75" customHeight="1">
      <c r="A32" s="425">
        <v>38533</v>
      </c>
      <c r="B32" s="426"/>
      <c r="C32" s="427">
        <v>40358</v>
      </c>
      <c r="D32" s="426"/>
      <c r="E32" s="428"/>
      <c r="F32" s="429"/>
      <c r="G32" s="430">
        <f>'Internal Modular'!C18</f>
        <v>0</v>
      </c>
      <c r="H32" s="705">
        <f>ROUND(('Internal Modular'!C20+CHKLST!O40),0)</f>
        <v>0</v>
      </c>
      <c r="I32" s="706"/>
      <c r="J32" s="722">
        <f>SUM('Internal Modular'!C18:G18)</f>
        <v>0</v>
      </c>
      <c r="K32" s="723"/>
      <c r="L32" s="723"/>
      <c r="M32" s="724"/>
      <c r="N32" s="705">
        <f>ROUND(('Internal Modular'!G21+CHKLST!O45),0)</f>
        <v>0</v>
      </c>
      <c r="O32" s="706"/>
    </row>
    <row r="33" spans="1:16" ht="16.5" customHeight="1">
      <c r="A33" s="107" t="s">
        <v>197</v>
      </c>
      <c r="B33" s="17"/>
      <c r="C33" s="15"/>
      <c r="D33" s="316"/>
      <c r="E33" s="316"/>
      <c r="F33" s="316"/>
      <c r="G33" s="316"/>
      <c r="H33" s="107" t="s">
        <v>198</v>
      </c>
      <c r="I33" s="15"/>
      <c r="J33" s="15"/>
      <c r="K33" s="15"/>
      <c r="L33" s="15"/>
      <c r="M33" s="15"/>
      <c r="N33" s="15"/>
      <c r="O33" s="94"/>
    </row>
    <row r="34" spans="1:16" ht="16.5" customHeight="1">
      <c r="A34" s="431" t="s">
        <v>191</v>
      </c>
      <c r="B34" s="408" t="s">
        <v>267</v>
      </c>
      <c r="C34" s="149"/>
      <c r="D34" s="408"/>
      <c r="E34" s="408"/>
      <c r="F34" s="408"/>
      <c r="G34" s="408"/>
      <c r="H34" s="129" t="s">
        <v>63</v>
      </c>
      <c r="I34" s="133"/>
      <c r="J34" s="130" t="s">
        <v>71</v>
      </c>
      <c r="K34" s="119"/>
      <c r="L34" s="130" t="s">
        <v>80</v>
      </c>
      <c r="M34" s="116"/>
      <c r="N34" s="143" t="s">
        <v>70</v>
      </c>
      <c r="O34" s="141"/>
      <c r="P34"/>
    </row>
    <row r="35" spans="1:16" ht="16.5" customHeight="1">
      <c r="A35" s="138" t="s">
        <v>193</v>
      </c>
      <c r="B35" s="408" t="s">
        <v>268</v>
      </c>
      <c r="C35" s="149"/>
      <c r="D35" s="408"/>
      <c r="E35" s="408"/>
      <c r="F35" s="408"/>
      <c r="G35" s="432"/>
      <c r="H35" s="129" t="s">
        <v>64</v>
      </c>
      <c r="I35" s="118"/>
      <c r="J35" s="130" t="s">
        <v>72</v>
      </c>
      <c r="K35" s="117"/>
      <c r="L35" s="71"/>
      <c r="M35" s="70"/>
      <c r="N35" s="70"/>
      <c r="O35" s="433"/>
      <c r="P35"/>
    </row>
    <row r="36" spans="1:16" ht="16.5" customHeight="1">
      <c r="A36" s="434"/>
      <c r="B36" s="408" t="s">
        <v>269</v>
      </c>
      <c r="C36" s="149"/>
      <c r="D36" s="408"/>
      <c r="E36" s="408"/>
      <c r="F36" s="408"/>
      <c r="G36" s="408"/>
      <c r="H36" s="129" t="s">
        <v>65</v>
      </c>
      <c r="I36" s="117"/>
      <c r="J36" s="130" t="s">
        <v>73</v>
      </c>
      <c r="K36" s="117"/>
      <c r="L36" s="130" t="s">
        <v>10</v>
      </c>
      <c r="M36" s="131"/>
      <c r="N36" s="70"/>
      <c r="O36" s="95"/>
      <c r="P36"/>
    </row>
    <row r="37" spans="1:16" ht="16.5" customHeight="1">
      <c r="A37" s="434"/>
      <c r="B37" s="408" t="s">
        <v>270</v>
      </c>
      <c r="C37" s="408"/>
      <c r="D37" s="408"/>
      <c r="E37" s="408"/>
      <c r="F37" s="408"/>
      <c r="G37" s="408"/>
      <c r="H37" s="128" t="s">
        <v>68</v>
      </c>
      <c r="I37" s="127"/>
      <c r="J37" s="135" t="s">
        <v>67</v>
      </c>
      <c r="K37" s="127"/>
      <c r="L37" s="127"/>
      <c r="M37" s="127"/>
      <c r="N37" s="435"/>
      <c r="O37" s="436"/>
    </row>
    <row r="38" spans="1:16" ht="16.5" customHeight="1">
      <c r="A38" s="434"/>
      <c r="B38" s="437"/>
      <c r="C38" s="437"/>
      <c r="D38" s="408"/>
      <c r="E38" s="408"/>
      <c r="F38" s="408"/>
      <c r="G38" s="432"/>
      <c r="H38" s="120" t="s">
        <v>66</v>
      </c>
      <c r="I38" s="438"/>
      <c r="J38" s="438"/>
      <c r="K38" s="438"/>
      <c r="L38" s="438"/>
      <c r="M38" s="439"/>
      <c r="N38" s="134"/>
      <c r="O38" s="440"/>
    </row>
    <row r="39" spans="1:16" ht="16.5" customHeight="1">
      <c r="A39" s="434"/>
      <c r="B39" s="437"/>
      <c r="C39" s="437"/>
      <c r="D39" s="408"/>
      <c r="E39" s="408"/>
      <c r="F39" s="408"/>
      <c r="G39" s="432"/>
      <c r="H39" s="697" t="s">
        <v>271</v>
      </c>
      <c r="I39" s="698"/>
      <c r="J39" s="698"/>
      <c r="K39" s="698"/>
      <c r="L39" s="698"/>
      <c r="M39" s="698"/>
      <c r="N39" s="46"/>
      <c r="O39" s="440"/>
    </row>
    <row r="40" spans="1:16" ht="18" customHeight="1">
      <c r="A40" s="442"/>
      <c r="B40" s="413"/>
      <c r="C40" s="413"/>
      <c r="D40" s="413"/>
      <c r="E40" s="413"/>
      <c r="F40" s="707"/>
      <c r="G40" s="708"/>
      <c r="H40" s="587" t="s">
        <v>208</v>
      </c>
      <c r="I40" s="444"/>
      <c r="J40" s="588" t="s">
        <v>272</v>
      </c>
      <c r="K40" s="589"/>
      <c r="L40" s="443" t="s">
        <v>199</v>
      </c>
      <c r="M40" s="445"/>
      <c r="N40" s="446"/>
      <c r="O40" s="447">
        <v>13</v>
      </c>
    </row>
    <row r="41" spans="1:16" ht="15" customHeight="1">
      <c r="A41" s="121" t="s">
        <v>190</v>
      </c>
      <c r="B41" s="15"/>
      <c r="C41" s="15"/>
      <c r="D41" s="15"/>
      <c r="E41" s="42"/>
      <c r="F41" s="42"/>
      <c r="G41" s="42"/>
      <c r="H41" s="120" t="s">
        <v>195</v>
      </c>
      <c r="I41" s="15"/>
      <c r="J41" s="15"/>
      <c r="K41" s="15"/>
      <c r="L41" s="15"/>
      <c r="M41" s="15"/>
      <c r="N41" s="15"/>
      <c r="O41" s="94"/>
    </row>
    <row r="42" spans="1:16" ht="16.5" customHeight="1">
      <c r="A42" s="136" t="s">
        <v>191</v>
      </c>
      <c r="B42" s="408" t="s">
        <v>276</v>
      </c>
      <c r="C42" s="356"/>
      <c r="D42" s="408"/>
      <c r="E42" s="408"/>
      <c r="F42" s="408"/>
      <c r="G42" s="408"/>
      <c r="H42" s="136" t="s">
        <v>191</v>
      </c>
      <c r="I42" s="408"/>
      <c r="J42" s="356"/>
      <c r="K42" s="149"/>
      <c r="L42" s="149"/>
      <c r="M42" s="408"/>
      <c r="N42" s="408"/>
      <c r="O42" s="407"/>
    </row>
    <row r="43" spans="1:16" ht="16.5" customHeight="1">
      <c r="A43" s="137" t="s">
        <v>192</v>
      </c>
      <c r="B43" s="408" t="s">
        <v>277</v>
      </c>
      <c r="C43" s="356"/>
      <c r="D43" s="408"/>
      <c r="E43" s="408"/>
      <c r="F43" s="408"/>
      <c r="G43" s="408"/>
      <c r="H43" s="137" t="s">
        <v>192</v>
      </c>
      <c r="I43" s="356" t="s">
        <v>274</v>
      </c>
      <c r="J43" s="448"/>
      <c r="K43" s="149"/>
      <c r="L43" s="149"/>
      <c r="M43" s="408"/>
      <c r="N43" s="408"/>
      <c r="O43" s="407"/>
    </row>
    <row r="44" spans="1:16" ht="16.5" customHeight="1">
      <c r="A44" s="137" t="s">
        <v>193</v>
      </c>
      <c r="B44" s="408" t="s">
        <v>268</v>
      </c>
      <c r="C44" s="356"/>
      <c r="D44" s="408"/>
      <c r="E44" s="408"/>
      <c r="F44" s="408"/>
      <c r="G44" s="408"/>
      <c r="H44" s="137" t="s">
        <v>193</v>
      </c>
      <c r="I44" s="356" t="s">
        <v>268</v>
      </c>
      <c r="J44" s="448"/>
      <c r="K44" s="149"/>
      <c r="L44" s="149"/>
      <c r="M44" s="356"/>
      <c r="N44" s="356"/>
      <c r="O44" s="407"/>
    </row>
    <row r="45" spans="1:16" ht="16.5" customHeight="1">
      <c r="A45" s="358"/>
      <c r="B45" s="408" t="s">
        <v>278</v>
      </c>
      <c r="C45" s="356"/>
      <c r="D45" s="408"/>
      <c r="E45" s="408"/>
      <c r="F45" s="408"/>
      <c r="G45" s="408"/>
      <c r="H45" s="358"/>
      <c r="J45" s="448"/>
      <c r="K45" s="149"/>
      <c r="L45" s="149"/>
      <c r="M45" s="408"/>
      <c r="N45" s="408"/>
      <c r="O45" s="407"/>
    </row>
    <row r="46" spans="1:16" ht="16.5" customHeight="1">
      <c r="A46" s="358"/>
      <c r="B46" s="408" t="s">
        <v>270</v>
      </c>
      <c r="C46" s="356"/>
      <c r="D46" s="408"/>
      <c r="E46" s="408"/>
      <c r="F46" s="408"/>
      <c r="G46" s="356"/>
      <c r="H46" s="358"/>
      <c r="I46" s="408" t="s">
        <v>275</v>
      </c>
      <c r="J46" s="448"/>
      <c r="K46" s="149"/>
      <c r="L46" s="149"/>
      <c r="M46" s="408"/>
      <c r="N46" s="408"/>
      <c r="O46" s="407"/>
    </row>
    <row r="47" spans="1:16" ht="16.5" customHeight="1">
      <c r="A47" s="358"/>
      <c r="B47" s="449"/>
      <c r="C47" s="408"/>
      <c r="D47" s="408"/>
      <c r="E47" s="408"/>
      <c r="F47" s="408"/>
      <c r="G47" s="408"/>
      <c r="H47" s="358"/>
      <c r="I47" s="408"/>
      <c r="J47" s="448"/>
      <c r="K47" s="149"/>
      <c r="L47" s="149"/>
      <c r="M47" s="408"/>
      <c r="N47" s="408"/>
      <c r="O47" s="407"/>
    </row>
    <row r="48" spans="1:16" ht="17.25" customHeight="1">
      <c r="A48" s="137" t="s">
        <v>196</v>
      </c>
      <c r="B48" s="449" t="s">
        <v>279</v>
      </c>
      <c r="C48" s="408"/>
      <c r="D48" s="408"/>
      <c r="E48" s="408"/>
      <c r="F48" s="317" t="s">
        <v>126</v>
      </c>
      <c r="G48" s="441" t="s">
        <v>280</v>
      </c>
      <c r="H48" s="137" t="s">
        <v>196</v>
      </c>
      <c r="I48" s="695" t="s">
        <v>264</v>
      </c>
      <c r="J48" s="448"/>
      <c r="K48" s="149"/>
      <c r="L48" s="149"/>
      <c r="M48" s="317" t="s">
        <v>126</v>
      </c>
      <c r="N48" s="698" t="s">
        <v>264</v>
      </c>
      <c r="O48" s="709"/>
    </row>
    <row r="49" spans="1:17" ht="21" customHeight="1">
      <c r="A49" s="315" t="s">
        <v>194</v>
      </c>
      <c r="B49" s="694" t="s">
        <v>273</v>
      </c>
      <c r="C49" s="408"/>
      <c r="D49" s="408"/>
      <c r="E49" s="408"/>
      <c r="F49" s="408"/>
      <c r="G49" s="408"/>
      <c r="H49" s="315" t="s">
        <v>194</v>
      </c>
      <c r="I49" s="448"/>
      <c r="J49" s="448"/>
      <c r="K49" s="356"/>
      <c r="L49" s="356"/>
      <c r="M49" s="356"/>
      <c r="N49" s="356"/>
      <c r="O49" s="407"/>
    </row>
    <row r="50" spans="1:17" ht="12" customHeight="1">
      <c r="A50" s="144"/>
      <c r="B50" s="80"/>
      <c r="C50" s="80"/>
      <c r="D50" s="80"/>
      <c r="E50" s="80"/>
      <c r="F50" s="80"/>
      <c r="G50" s="80"/>
      <c r="H50" s="102" t="s">
        <v>189</v>
      </c>
      <c r="I50" s="79"/>
      <c r="J50" s="79"/>
      <c r="K50" s="79"/>
      <c r="L50" s="79"/>
      <c r="M50" s="79"/>
      <c r="N50" s="79"/>
      <c r="O50" s="139" t="s">
        <v>188</v>
      </c>
      <c r="Q50" s="15"/>
    </row>
    <row r="51" spans="1:17" ht="12.75" customHeight="1">
      <c r="A51" s="93"/>
      <c r="B51" s="15"/>
      <c r="C51" s="15"/>
      <c r="D51" s="15"/>
      <c r="E51" s="15"/>
      <c r="F51" s="15"/>
      <c r="G51" s="15"/>
      <c r="H51" s="142" t="s">
        <v>56</v>
      </c>
      <c r="I51" s="56"/>
      <c r="J51" s="56"/>
      <c r="K51" s="56"/>
      <c r="L51" s="56"/>
      <c r="M51" s="56"/>
      <c r="N51" s="56"/>
      <c r="O51" s="452"/>
      <c r="Q51" s="15"/>
    </row>
    <row r="52" spans="1:17" ht="17.25" customHeight="1">
      <c r="A52" s="93"/>
      <c r="B52" s="15"/>
      <c r="C52" s="15"/>
      <c r="D52" s="15"/>
      <c r="E52" s="15"/>
      <c r="F52" s="15"/>
      <c r="G52" s="15"/>
      <c r="H52" s="450"/>
      <c r="I52" s="451"/>
      <c r="J52" s="451"/>
      <c r="K52" s="451"/>
      <c r="L52" s="451"/>
      <c r="M52" s="451"/>
      <c r="N52" s="451"/>
      <c r="O52" s="453"/>
      <c r="Q52" s="15"/>
    </row>
    <row r="53" spans="1:17" ht="12.75" customHeight="1">
      <c r="A53" s="96"/>
      <c r="B53" s="97"/>
      <c r="C53" s="97"/>
      <c r="D53" s="97"/>
      <c r="E53" s="97"/>
      <c r="F53" s="97"/>
      <c r="G53" s="97"/>
      <c r="H53" s="454"/>
      <c r="I53" s="455"/>
      <c r="J53" s="455"/>
      <c r="K53" s="455"/>
      <c r="L53" s="455"/>
      <c r="M53" s="455"/>
      <c r="N53" s="455"/>
      <c r="O53" s="456"/>
      <c r="Q53" s="15"/>
    </row>
    <row r="54" spans="1:17" s="24" customFormat="1" ht="16.5" customHeight="1">
      <c r="A54" s="178" t="s">
        <v>261</v>
      </c>
      <c r="B54" s="47"/>
      <c r="C54" s="47"/>
      <c r="D54" s="47"/>
      <c r="E54" s="47"/>
      <c r="F54" s="47"/>
      <c r="G54" s="179" t="s">
        <v>85</v>
      </c>
      <c r="H54" s="457"/>
      <c r="I54" s="48"/>
      <c r="M54" s="458"/>
      <c r="O54" s="122" t="s">
        <v>60</v>
      </c>
    </row>
    <row r="55" spans="1:17" ht="14.25" customHeight="1">
      <c r="B55" s="50"/>
      <c r="K55" s="18"/>
      <c r="L55" s="18"/>
    </row>
    <row r="56" spans="1:17" ht="12.75">
      <c r="A56" s="50"/>
      <c r="B56"/>
    </row>
    <row r="57" spans="1:17" ht="12.75">
      <c r="B57" s="27"/>
      <c r="C57" s="28"/>
      <c r="D57" s="51"/>
      <c r="E57" s="23"/>
      <c r="F57"/>
      <c r="G57"/>
      <c r="H57"/>
    </row>
    <row r="58" spans="1:17" ht="12.75">
      <c r="C58" s="29"/>
      <c r="D58" s="51"/>
      <c r="E58" s="23"/>
      <c r="F58"/>
      <c r="G58"/>
      <c r="H58"/>
    </row>
    <row r="59" spans="1:17" ht="12.75">
      <c r="C59" s="30"/>
      <c r="D59" s="51"/>
      <c r="E59" s="23"/>
      <c r="F59"/>
      <c r="G59"/>
      <c r="H59"/>
    </row>
    <row r="60" spans="1:17" ht="12.75">
      <c r="C60" s="31"/>
      <c r="D60" s="51"/>
      <c r="E60" s="23"/>
      <c r="F60"/>
      <c r="G60"/>
      <c r="H60"/>
    </row>
    <row r="67" spans="1:36" ht="12.75">
      <c r="AF67"/>
      <c r="AG67"/>
      <c r="AH67"/>
      <c r="AI67"/>
      <c r="AJ67"/>
    </row>
    <row r="68" spans="1:36" ht="12.75">
      <c r="AF68"/>
      <c r="AG68"/>
      <c r="AH68"/>
      <c r="AI68"/>
      <c r="AJ68"/>
    </row>
    <row r="69" spans="1:36" ht="12.75">
      <c r="AF69"/>
      <c r="AG69"/>
      <c r="AH69"/>
      <c r="AI69"/>
      <c r="AJ69"/>
    </row>
    <row r="70" spans="1:36" ht="12.75">
      <c r="AF70"/>
      <c r="AG70"/>
      <c r="AH70"/>
      <c r="AI70"/>
      <c r="AJ70"/>
    </row>
    <row r="71" spans="1:36" ht="12.75">
      <c r="AF71"/>
      <c r="AG71"/>
      <c r="AH71"/>
      <c r="AI71"/>
      <c r="AJ71"/>
    </row>
    <row r="72" spans="1:36" ht="12.75">
      <c r="AF72"/>
      <c r="AG72"/>
      <c r="AH72"/>
      <c r="AI72"/>
      <c r="AJ72"/>
    </row>
    <row r="73" spans="1:36" ht="12.75">
      <c r="AF73"/>
      <c r="AG73"/>
      <c r="AH73"/>
      <c r="AI73"/>
      <c r="AJ73"/>
    </row>
    <row r="74" spans="1:36" ht="12.75">
      <c r="AF74"/>
      <c r="AG74"/>
      <c r="AH74"/>
      <c r="AI74"/>
      <c r="AJ74"/>
    </row>
    <row r="75" spans="1:36" ht="12.75">
      <c r="A75" s="22"/>
      <c r="B75" s="22"/>
      <c r="C75" s="53"/>
      <c r="D75" s="53"/>
      <c r="E75" s="22"/>
      <c r="F75" s="22"/>
      <c r="G75" s="22"/>
      <c r="AF75"/>
      <c r="AG75"/>
      <c r="AH75"/>
      <c r="AI75"/>
      <c r="AJ75"/>
    </row>
    <row r="76" spans="1:36" ht="12.75">
      <c r="A76" s="22"/>
      <c r="B76" s="22"/>
      <c r="C76" s="52"/>
      <c r="D76" s="22"/>
      <c r="E76" s="22"/>
      <c r="F76" s="22"/>
      <c r="G76" s="22"/>
      <c r="AF76"/>
      <c r="AG76"/>
      <c r="AH76"/>
      <c r="AI76"/>
      <c r="AJ76"/>
    </row>
    <row r="77" spans="1:36" ht="12.75">
      <c r="A77" s="22"/>
      <c r="B77" s="22"/>
      <c r="C77" s="53"/>
      <c r="D77" s="53"/>
      <c r="E77" s="52"/>
      <c r="F77" s="22"/>
      <c r="G77" s="22"/>
      <c r="AF77"/>
      <c r="AG77"/>
      <c r="AH77"/>
      <c r="AI77"/>
      <c r="AJ77"/>
    </row>
    <row r="78" spans="1:36" ht="12.75">
      <c r="A78" s="22"/>
      <c r="B78" s="22"/>
      <c r="C78" s="22"/>
      <c r="D78" s="22"/>
      <c r="E78" s="22"/>
      <c r="F78" s="22"/>
      <c r="G78" s="22"/>
      <c r="AF78"/>
      <c r="AG78"/>
      <c r="AH78"/>
      <c r="AI78"/>
      <c r="AJ78"/>
    </row>
    <row r="79" spans="1:36" ht="12.75">
      <c r="A79" s="22"/>
      <c r="B79" s="52"/>
      <c r="C79" s="52"/>
      <c r="D79" s="22"/>
      <c r="E79" s="22"/>
      <c r="F79" s="52"/>
      <c r="G79" s="22"/>
      <c r="AF79"/>
      <c r="AG79"/>
      <c r="AH79"/>
      <c r="AI79"/>
      <c r="AJ79"/>
    </row>
    <row r="80" spans="1:36" ht="12.75">
      <c r="A80" s="22"/>
      <c r="B80" s="52"/>
      <c r="C80" s="54"/>
      <c r="D80" s="22"/>
      <c r="E80" s="22"/>
      <c r="F80" s="52"/>
      <c r="G80" s="22"/>
      <c r="AF80"/>
      <c r="AG80"/>
      <c r="AH80"/>
      <c r="AI80"/>
      <c r="AJ80"/>
    </row>
    <row r="81" spans="1:36" ht="12.75">
      <c r="A81" s="22"/>
      <c r="B81" s="52"/>
      <c r="C81" s="54"/>
      <c r="D81" s="22"/>
      <c r="E81" s="22"/>
      <c r="F81" s="52"/>
      <c r="G81" s="22"/>
      <c r="AF81"/>
      <c r="AG81"/>
      <c r="AH81"/>
      <c r="AI81"/>
      <c r="AJ81"/>
    </row>
    <row r="82" spans="1:36" ht="12.75">
      <c r="A82" s="22"/>
      <c r="B82" s="52"/>
      <c r="C82" s="54"/>
      <c r="D82" s="22"/>
      <c r="E82" s="22"/>
      <c r="F82" s="52"/>
      <c r="G82" s="22"/>
      <c r="AF82"/>
      <c r="AG82"/>
      <c r="AH82"/>
      <c r="AI82"/>
      <c r="AJ82"/>
    </row>
    <row r="83" spans="1:36">
      <c r="A83" s="22"/>
      <c r="B83" s="52"/>
      <c r="C83" s="22"/>
      <c r="D83" s="22"/>
      <c r="E83" s="22"/>
      <c r="F83" s="52"/>
      <c r="G83" s="22"/>
    </row>
    <row r="84" spans="1:36">
      <c r="A84" s="22"/>
      <c r="B84" s="22"/>
      <c r="C84" s="22"/>
      <c r="D84" s="22"/>
      <c r="E84" s="22"/>
      <c r="F84" s="22"/>
      <c r="G84" s="22"/>
    </row>
    <row r="85" spans="1:36">
      <c r="A85" s="22"/>
      <c r="B85" s="52"/>
      <c r="C85" s="54"/>
      <c r="D85" s="22"/>
      <c r="E85" s="22"/>
      <c r="F85" s="22"/>
      <c r="G85" s="22"/>
    </row>
    <row r="86" spans="1:36">
      <c r="A86" s="22"/>
      <c r="B86" s="22"/>
      <c r="C86" s="22"/>
      <c r="D86" s="22"/>
      <c r="E86" s="22"/>
      <c r="F86" s="22"/>
      <c r="G86" s="22"/>
    </row>
    <row r="87" spans="1:36">
      <c r="A87" s="22"/>
      <c r="B87" s="55"/>
      <c r="C87" s="52"/>
      <c r="D87" s="22"/>
      <c r="E87" s="22"/>
      <c r="F87" s="22"/>
      <c r="G87" s="22"/>
    </row>
    <row r="88" spans="1:36">
      <c r="A88" s="22"/>
      <c r="B88" s="22"/>
      <c r="C88" s="22"/>
      <c r="D88" s="22"/>
      <c r="E88" s="22"/>
      <c r="F88" s="22"/>
      <c r="G88" s="22"/>
    </row>
  </sheetData>
  <mergeCells count="16">
    <mergeCell ref="F40:G40"/>
    <mergeCell ref="N48:O48"/>
    <mergeCell ref="I3:J3"/>
    <mergeCell ref="H23:J24"/>
    <mergeCell ref="K23:L24"/>
    <mergeCell ref="M23:N24"/>
    <mergeCell ref="C27:F28"/>
    <mergeCell ref="G27:G28"/>
    <mergeCell ref="H32:I32"/>
    <mergeCell ref="J32:M32"/>
    <mergeCell ref="A25:A26"/>
    <mergeCell ref="H39:M39"/>
    <mergeCell ref="H28:J28"/>
    <mergeCell ref="L28:O28"/>
    <mergeCell ref="B25:B26"/>
    <mergeCell ref="N32:O32"/>
  </mergeCells>
  <phoneticPr fontId="0" type="noConversion"/>
  <hyperlinks>
    <hyperlink ref="B49" r:id="rId1"/>
  </hyperlinks>
  <printOptions horizontalCentered="1" verticalCentered="1" gridLinesSet="0"/>
  <pageMargins left="0.59" right="0.49" top="0.3" bottom="0.2" header="0" footer="0"/>
  <pageSetup scale="81" orientation="portrait" horizontalDpi="4294967292" verticalDpi="4294967292"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sheetPr>
    <pageSetUpPr fitToPage="1"/>
  </sheetPr>
  <dimension ref="A1:Q45"/>
  <sheetViews>
    <sheetView showGridLines="0" workbookViewId="0">
      <selection activeCell="Q7" sqref="Q7"/>
    </sheetView>
  </sheetViews>
  <sheetFormatPr defaultColWidth="10" defaultRowHeight="12"/>
  <cols>
    <col min="1" max="1" width="26.25" style="463" customWidth="1"/>
    <col min="2" max="2" width="2.5" style="463" customWidth="1"/>
    <col min="3" max="3" width="12" style="463" customWidth="1"/>
    <col min="4" max="6" width="7.75" style="463" customWidth="1"/>
    <col min="7" max="7" width="11.25" style="463" customWidth="1"/>
    <col min="8" max="8" width="12.25" style="463" customWidth="1"/>
    <col min="9" max="9" width="10.375" style="463" customWidth="1"/>
    <col min="10" max="10" width="15.75" style="463" customWidth="1"/>
    <col min="11" max="11" width="2.5" style="463" customWidth="1"/>
    <col min="12" max="16384" width="10" style="463"/>
  </cols>
  <sheetData>
    <row r="1" spans="1:17" ht="17.850000000000001" customHeight="1">
      <c r="A1" s="9"/>
      <c r="B1" s="9"/>
      <c r="C1" s="5"/>
      <c r="D1" s="5"/>
      <c r="E1" s="5"/>
      <c r="F1" s="5"/>
      <c r="G1" s="180" t="s">
        <v>212</v>
      </c>
      <c r="H1" s="460" t="str">
        <f>FACE!B14</f>
        <v>enter here</v>
      </c>
      <c r="I1" s="461"/>
      <c r="J1" s="462"/>
      <c r="K1" s="673"/>
    </row>
    <row r="2" spans="1:17" ht="6.2" customHeight="1" thickBot="1">
      <c r="A2" s="184"/>
      <c r="B2" s="184"/>
      <c r="C2" s="184"/>
      <c r="D2" s="184"/>
      <c r="E2" s="184"/>
      <c r="F2" s="184"/>
      <c r="G2" s="184"/>
      <c r="H2" s="184"/>
      <c r="I2" s="184"/>
      <c r="J2" s="184"/>
      <c r="K2" s="674"/>
    </row>
    <row r="3" spans="1:17" ht="23.1" customHeight="1">
      <c r="A3" s="185" t="s">
        <v>12</v>
      </c>
      <c r="B3" s="185"/>
      <c r="C3" s="181"/>
      <c r="D3" s="181"/>
      <c r="E3" s="181"/>
      <c r="F3" s="182"/>
      <c r="G3" s="182"/>
      <c r="H3" s="183" t="s">
        <v>96</v>
      </c>
      <c r="I3" s="725" t="s">
        <v>88</v>
      </c>
      <c r="J3" s="726"/>
      <c r="K3" s="675"/>
      <c r="L3" s="464"/>
    </row>
    <row r="4" spans="1:17" ht="23.1" customHeight="1">
      <c r="A4" s="185" t="s">
        <v>13</v>
      </c>
      <c r="B4" s="185"/>
      <c r="C4" s="162"/>
      <c r="D4" s="162"/>
      <c r="E4" s="162"/>
      <c r="F4" s="162"/>
      <c r="G4" s="162"/>
      <c r="H4" s="465">
        <f>FACE!A32</f>
        <v>38533</v>
      </c>
      <c r="I4" s="466"/>
      <c r="J4" s="467">
        <f>sdate+364</f>
        <v>38897</v>
      </c>
      <c r="K4" s="467"/>
      <c r="L4" s="464"/>
    </row>
    <row r="5" spans="1:17" ht="15.95" customHeight="1">
      <c r="A5" s="187" t="s">
        <v>86</v>
      </c>
      <c r="B5" s="187"/>
      <c r="C5" s="186"/>
      <c r="D5" s="727" t="s">
        <v>250</v>
      </c>
      <c r="E5" s="728"/>
      <c r="F5" s="729"/>
      <c r="G5" s="676"/>
      <c r="H5" s="730" t="s">
        <v>84</v>
      </c>
      <c r="I5" s="731"/>
      <c r="J5" s="731"/>
      <c r="K5" s="677"/>
    </row>
    <row r="6" spans="1:17" ht="35.450000000000003" customHeight="1">
      <c r="A6" s="200" t="s">
        <v>14</v>
      </c>
      <c r="B6" s="188"/>
      <c r="C6" s="189" t="s">
        <v>15</v>
      </c>
      <c r="D6" s="190" t="s">
        <v>251</v>
      </c>
      <c r="E6" s="190" t="s">
        <v>252</v>
      </c>
      <c r="F6" s="190" t="s">
        <v>253</v>
      </c>
      <c r="G6" s="190" t="s">
        <v>254</v>
      </c>
      <c r="H6" s="189" t="s">
        <v>16</v>
      </c>
      <c r="I6" s="189" t="s">
        <v>17</v>
      </c>
      <c r="J6" s="191" t="s">
        <v>87</v>
      </c>
      <c r="K6" s="678"/>
      <c r="L6" s="679" t="s">
        <v>255</v>
      </c>
      <c r="M6" s="679" t="s">
        <v>256</v>
      </c>
      <c r="N6" s="679" t="s">
        <v>257</v>
      </c>
      <c r="O6" s="680" t="s">
        <v>258</v>
      </c>
      <c r="P6" s="680" t="s">
        <v>259</v>
      </c>
      <c r="Q6" s="680" t="s">
        <v>260</v>
      </c>
    </row>
    <row r="7" spans="1:17" ht="32.85" customHeight="1">
      <c r="A7" s="468"/>
      <c r="B7" s="469"/>
      <c r="C7" s="470" t="s">
        <v>89</v>
      </c>
      <c r="D7" s="681">
        <f t="shared" ref="D7:D13" si="0">IF(N7="Cal",12*M7," ")</f>
        <v>0</v>
      </c>
      <c r="E7" s="681" t="str">
        <f>IF(N7="Acad",9*M7," ")</f>
        <v xml:space="preserve"> </v>
      </c>
      <c r="F7" s="681" t="str">
        <f t="shared" ref="F7:F13" si="1">IF(N7="Sum",3*M7," ")</f>
        <v xml:space="preserve"> </v>
      </c>
      <c r="G7" s="471"/>
      <c r="H7" s="472">
        <f t="shared" ref="H7:H13" si="2">IF(N7="Cal",ROUND(G7/12*D7,0),IF(N7="Acad",ROUND(G7/9*E7,0),IF(N7="Sum",ROUND(G7/3*F7,0),0)))</f>
        <v>0</v>
      </c>
      <c r="I7" s="472">
        <f t="shared" ref="I7:I13" si="3">ROUND((H7*L7),0)</f>
        <v>0</v>
      </c>
      <c r="J7" s="473">
        <f t="shared" ref="J7:J13" si="4">H7+I7</f>
        <v>0</v>
      </c>
      <c r="K7" s="689"/>
      <c r="L7" s="682">
        <v>0.246</v>
      </c>
      <c r="M7" s="682">
        <v>0</v>
      </c>
      <c r="N7" s="683" t="s">
        <v>258</v>
      </c>
      <c r="O7"/>
      <c r="P7"/>
      <c r="Q7"/>
    </row>
    <row r="8" spans="1:17" ht="27.95" customHeight="1">
      <c r="A8" s="474"/>
      <c r="B8" s="475"/>
      <c r="C8" s="476"/>
      <c r="D8" s="681">
        <f t="shared" si="0"/>
        <v>0</v>
      </c>
      <c r="E8" s="681" t="str">
        <f t="shared" ref="E8:E13" si="5">IF(N8="Acad",9*M8," ")</f>
        <v xml:space="preserve"> </v>
      </c>
      <c r="F8" s="681" t="str">
        <f t="shared" si="1"/>
        <v xml:space="preserve"> </v>
      </c>
      <c r="G8" s="477"/>
      <c r="H8" s="472">
        <f t="shared" si="2"/>
        <v>0</v>
      </c>
      <c r="I8" s="472">
        <f t="shared" si="3"/>
        <v>0</v>
      </c>
      <c r="J8" s="473">
        <f t="shared" si="4"/>
        <v>0</v>
      </c>
      <c r="K8" s="689"/>
      <c r="L8" s="682">
        <v>0.246</v>
      </c>
      <c r="M8" s="682">
        <v>0</v>
      </c>
      <c r="N8" s="683" t="s">
        <v>258</v>
      </c>
      <c r="O8"/>
      <c r="P8"/>
      <c r="Q8"/>
    </row>
    <row r="9" spans="1:17" ht="27.95" customHeight="1">
      <c r="A9" s="474"/>
      <c r="B9" s="475"/>
      <c r="C9" s="476"/>
      <c r="D9" s="681">
        <f t="shared" si="0"/>
        <v>0</v>
      </c>
      <c r="E9" s="681" t="str">
        <f t="shared" si="5"/>
        <v xml:space="preserve"> </v>
      </c>
      <c r="F9" s="681" t="str">
        <f t="shared" si="1"/>
        <v xml:space="preserve"> </v>
      </c>
      <c r="G9" s="477"/>
      <c r="H9" s="472">
        <f t="shared" si="2"/>
        <v>0</v>
      </c>
      <c r="I9" s="472">
        <f t="shared" si="3"/>
        <v>0</v>
      </c>
      <c r="J9" s="473">
        <f t="shared" si="4"/>
        <v>0</v>
      </c>
      <c r="K9" s="689"/>
      <c r="L9" s="682">
        <v>0.246</v>
      </c>
      <c r="M9" s="682">
        <v>0</v>
      </c>
      <c r="N9" s="683" t="s">
        <v>258</v>
      </c>
      <c r="O9"/>
      <c r="P9"/>
      <c r="Q9"/>
    </row>
    <row r="10" spans="1:17" ht="27.95" customHeight="1">
      <c r="A10" s="474"/>
      <c r="B10" s="475"/>
      <c r="C10" s="476"/>
      <c r="D10" s="681">
        <f t="shared" si="0"/>
        <v>0</v>
      </c>
      <c r="E10" s="681" t="str">
        <f t="shared" si="5"/>
        <v xml:space="preserve"> </v>
      </c>
      <c r="F10" s="681" t="str">
        <f t="shared" si="1"/>
        <v xml:space="preserve"> </v>
      </c>
      <c r="G10" s="477"/>
      <c r="H10" s="472">
        <f t="shared" si="2"/>
        <v>0</v>
      </c>
      <c r="I10" s="472">
        <f t="shared" si="3"/>
        <v>0</v>
      </c>
      <c r="J10" s="473">
        <f t="shared" si="4"/>
        <v>0</v>
      </c>
      <c r="K10" s="689"/>
      <c r="L10" s="682">
        <v>0.246</v>
      </c>
      <c r="M10" s="682">
        <v>0</v>
      </c>
      <c r="N10" s="683" t="s">
        <v>258</v>
      </c>
      <c r="O10"/>
      <c r="P10"/>
      <c r="Q10"/>
    </row>
    <row r="11" spans="1:17" ht="27.95" customHeight="1">
      <c r="A11" s="474"/>
      <c r="B11" s="475"/>
      <c r="C11" s="476"/>
      <c r="D11" s="681">
        <f t="shared" si="0"/>
        <v>0</v>
      </c>
      <c r="E11" s="681" t="str">
        <f t="shared" si="5"/>
        <v xml:space="preserve"> </v>
      </c>
      <c r="F11" s="681" t="str">
        <f t="shared" si="1"/>
        <v xml:space="preserve"> </v>
      </c>
      <c r="G11" s="477"/>
      <c r="H11" s="472">
        <f t="shared" si="2"/>
        <v>0</v>
      </c>
      <c r="I11" s="472">
        <f t="shared" si="3"/>
        <v>0</v>
      </c>
      <c r="J11" s="473">
        <f t="shared" si="4"/>
        <v>0</v>
      </c>
      <c r="K11" s="689"/>
      <c r="L11" s="682">
        <v>0.246</v>
      </c>
      <c r="M11" s="682">
        <v>0</v>
      </c>
      <c r="N11" s="683" t="s">
        <v>258</v>
      </c>
      <c r="O11"/>
      <c r="P11"/>
      <c r="Q11"/>
    </row>
    <row r="12" spans="1:17" ht="27.95" customHeight="1">
      <c r="A12" s="474"/>
      <c r="B12" s="475"/>
      <c r="C12" s="476"/>
      <c r="D12" s="681">
        <f t="shared" si="0"/>
        <v>0</v>
      </c>
      <c r="E12" s="681" t="str">
        <f t="shared" si="5"/>
        <v xml:space="preserve"> </v>
      </c>
      <c r="F12" s="681" t="str">
        <f t="shared" si="1"/>
        <v xml:space="preserve"> </v>
      </c>
      <c r="G12" s="477"/>
      <c r="H12" s="472">
        <f t="shared" si="2"/>
        <v>0</v>
      </c>
      <c r="I12" s="472">
        <f t="shared" si="3"/>
        <v>0</v>
      </c>
      <c r="J12" s="473">
        <f t="shared" si="4"/>
        <v>0</v>
      </c>
      <c r="K12" s="689"/>
      <c r="L12" s="682">
        <v>0.246</v>
      </c>
      <c r="M12" s="682">
        <v>0</v>
      </c>
      <c r="N12" s="683" t="s">
        <v>258</v>
      </c>
      <c r="O12"/>
      <c r="P12"/>
      <c r="Q12"/>
    </row>
    <row r="13" spans="1:17" ht="27.95" customHeight="1" thickBot="1">
      <c r="A13" s="474"/>
      <c r="B13" s="475"/>
      <c r="C13" s="476"/>
      <c r="D13" s="681">
        <f t="shared" si="0"/>
        <v>0</v>
      </c>
      <c r="E13" s="681" t="str">
        <f t="shared" si="5"/>
        <v xml:space="preserve"> </v>
      </c>
      <c r="F13" s="681" t="str">
        <f t="shared" si="1"/>
        <v xml:space="preserve"> </v>
      </c>
      <c r="G13" s="477"/>
      <c r="H13" s="472">
        <f t="shared" si="2"/>
        <v>0</v>
      </c>
      <c r="I13" s="472">
        <f t="shared" si="3"/>
        <v>0</v>
      </c>
      <c r="J13" s="690">
        <f t="shared" si="4"/>
        <v>0</v>
      </c>
      <c r="K13" s="689"/>
      <c r="L13" s="682">
        <v>0.246</v>
      </c>
      <c r="M13" s="682">
        <v>0</v>
      </c>
      <c r="N13" s="683" t="s">
        <v>258</v>
      </c>
      <c r="O13"/>
      <c r="P13"/>
      <c r="Q13"/>
    </row>
    <row r="14" spans="1:17" ht="29.25" customHeight="1" thickTop="1" thickBot="1">
      <c r="A14" s="385"/>
      <c r="B14" s="163"/>
      <c r="C14" s="192" t="s">
        <v>18</v>
      </c>
      <c r="D14" s="164"/>
      <c r="E14" s="164"/>
      <c r="F14" s="163"/>
      <c r="G14" s="165"/>
      <c r="H14" s="478">
        <f>SUM(H7:H13)</f>
        <v>0</v>
      </c>
      <c r="I14" s="478">
        <f>SUM(I7:I13)</f>
        <v>0</v>
      </c>
      <c r="J14" s="478">
        <f>SUM(J7:J13)</f>
        <v>0</v>
      </c>
      <c r="K14" s="684"/>
      <c r="L14"/>
      <c r="M14"/>
      <c r="N14"/>
    </row>
    <row r="15" spans="1:17" ht="22.15" customHeight="1" thickTop="1">
      <c r="A15" s="172" t="s">
        <v>91</v>
      </c>
      <c r="B15" s="172"/>
      <c r="C15" s="479"/>
      <c r="D15" s="479"/>
      <c r="E15" s="479"/>
      <c r="F15" s="479"/>
      <c r="G15" s="479"/>
      <c r="H15" s="480"/>
      <c r="I15" s="481"/>
      <c r="J15" s="160"/>
      <c r="K15" s="160"/>
    </row>
    <row r="16" spans="1:17" ht="21.2" customHeight="1">
      <c r="A16" s="386" t="s">
        <v>0</v>
      </c>
      <c r="B16" s="174"/>
      <c r="C16" s="174" t="s">
        <v>0</v>
      </c>
      <c r="D16" s="174">
        <v>0</v>
      </c>
      <c r="E16" s="174"/>
      <c r="F16" s="174"/>
      <c r="G16" s="174"/>
      <c r="H16" s="174"/>
      <c r="I16" s="482">
        <v>0</v>
      </c>
      <c r="J16" s="483">
        <f>SUM(A15:I16)</f>
        <v>0</v>
      </c>
      <c r="K16" s="483"/>
    </row>
    <row r="17" spans="1:11" ht="17.850000000000001" customHeight="1">
      <c r="A17" s="172" t="s">
        <v>92</v>
      </c>
      <c r="B17" s="172"/>
      <c r="C17" s="166"/>
      <c r="D17" s="167"/>
      <c r="E17" s="167"/>
      <c r="F17" s="166"/>
      <c r="G17" s="166"/>
      <c r="H17" s="166"/>
      <c r="I17" s="168"/>
      <c r="J17" s="169"/>
      <c r="K17" s="160"/>
    </row>
    <row r="18" spans="1:11" ht="16.7" customHeight="1">
      <c r="A18" s="484" t="s">
        <v>0</v>
      </c>
      <c r="B18" s="485"/>
      <c r="C18" s="485"/>
      <c r="D18" s="486">
        <v>0</v>
      </c>
      <c r="E18" s="486"/>
      <c r="F18" s="485" t="s">
        <v>19</v>
      </c>
      <c r="G18" s="485"/>
      <c r="H18" s="485"/>
      <c r="I18" s="487">
        <v>0</v>
      </c>
      <c r="J18" s="170"/>
      <c r="K18" s="160"/>
    </row>
    <row r="19" spans="1:11" ht="16.7" customHeight="1">
      <c r="A19" s="386" t="s">
        <v>0</v>
      </c>
      <c r="B19" s="174"/>
      <c r="C19" s="174"/>
      <c r="D19" s="173">
        <v>0</v>
      </c>
      <c r="E19" s="173"/>
      <c r="F19" s="174" t="s">
        <v>0</v>
      </c>
      <c r="G19" s="174"/>
      <c r="H19" s="174"/>
      <c r="I19" s="482">
        <v>0</v>
      </c>
      <c r="J19" s="488">
        <f>SUM(A17:I19)</f>
        <v>0</v>
      </c>
      <c r="K19" s="483"/>
    </row>
    <row r="20" spans="1:11" ht="16.7" customHeight="1">
      <c r="A20" s="161" t="s">
        <v>93</v>
      </c>
      <c r="B20" s="161"/>
      <c r="C20" s="489"/>
      <c r="D20" s="490"/>
      <c r="E20" s="490"/>
      <c r="F20" s="489"/>
      <c r="G20" s="489"/>
      <c r="H20" s="489"/>
      <c r="I20" s="491"/>
      <c r="J20" s="160"/>
      <c r="K20" s="160"/>
    </row>
    <row r="21" spans="1:11" ht="17.850000000000001" customHeight="1">
      <c r="A21" s="492"/>
      <c r="B21" s="489"/>
      <c r="C21" s="489"/>
      <c r="D21" s="490">
        <v>0</v>
      </c>
      <c r="E21" s="490"/>
      <c r="F21" s="489" t="s">
        <v>0</v>
      </c>
      <c r="G21" s="489"/>
      <c r="H21" s="489"/>
      <c r="I21" s="493">
        <v>0</v>
      </c>
      <c r="J21" s="160"/>
      <c r="K21" s="160"/>
    </row>
    <row r="22" spans="1:11" ht="17.850000000000001" customHeight="1">
      <c r="A22" s="492"/>
      <c r="B22" s="489"/>
      <c r="C22" s="489"/>
      <c r="D22" s="490">
        <v>0</v>
      </c>
      <c r="E22" s="490"/>
      <c r="F22" s="489" t="s">
        <v>0</v>
      </c>
      <c r="G22" s="489"/>
      <c r="H22" s="489"/>
      <c r="I22" s="493">
        <v>0</v>
      </c>
      <c r="J22" s="160"/>
      <c r="K22" s="160"/>
    </row>
    <row r="23" spans="1:11" ht="17.850000000000001" customHeight="1">
      <c r="A23" s="492" t="s">
        <v>0</v>
      </c>
      <c r="B23" s="489"/>
      <c r="C23" s="489"/>
      <c r="D23" s="490">
        <v>0</v>
      </c>
      <c r="E23" s="490"/>
      <c r="F23" s="489" t="s">
        <v>0</v>
      </c>
      <c r="G23" s="489"/>
      <c r="H23" s="489"/>
      <c r="I23" s="493">
        <v>0</v>
      </c>
      <c r="J23" s="160"/>
      <c r="K23" s="160"/>
    </row>
    <row r="24" spans="1:11" ht="17.850000000000001" customHeight="1">
      <c r="A24" s="492" t="s">
        <v>0</v>
      </c>
      <c r="B24" s="489"/>
      <c r="C24" s="489"/>
      <c r="D24" s="490">
        <v>0</v>
      </c>
      <c r="E24" s="490"/>
      <c r="F24" s="489" t="s">
        <v>0</v>
      </c>
      <c r="G24" s="489"/>
      <c r="H24" s="489"/>
      <c r="I24" s="493">
        <v>0</v>
      </c>
      <c r="J24" s="160"/>
      <c r="K24" s="160"/>
    </row>
    <row r="25" spans="1:11" ht="17.850000000000001" customHeight="1">
      <c r="A25" s="492" t="s">
        <v>0</v>
      </c>
      <c r="B25" s="489"/>
      <c r="C25" s="489"/>
      <c r="D25" s="490">
        <v>0</v>
      </c>
      <c r="E25" s="490"/>
      <c r="F25" s="489" t="s">
        <v>0</v>
      </c>
      <c r="G25" s="489"/>
      <c r="H25" s="489"/>
      <c r="I25" s="493">
        <v>0</v>
      </c>
      <c r="J25" s="160"/>
      <c r="K25" s="160"/>
    </row>
    <row r="26" spans="1:11" ht="17.850000000000001" customHeight="1">
      <c r="A26" s="386" t="s">
        <v>0</v>
      </c>
      <c r="B26" s="174"/>
      <c r="C26" s="174"/>
      <c r="D26" s="173">
        <v>0</v>
      </c>
      <c r="E26" s="173"/>
      <c r="F26" s="174" t="s">
        <v>0</v>
      </c>
      <c r="G26" s="174"/>
      <c r="H26" s="174"/>
      <c r="I26" s="494">
        <v>0</v>
      </c>
      <c r="J26" s="488">
        <f>SUM(A20:I26)</f>
        <v>0</v>
      </c>
      <c r="K26" s="483"/>
    </row>
    <row r="27" spans="1:11" ht="16.5" customHeight="1">
      <c r="A27" s="578" t="s">
        <v>158</v>
      </c>
      <c r="B27" s="161"/>
      <c r="C27" s="495"/>
      <c r="D27" s="495"/>
      <c r="E27" s="495"/>
      <c r="F27" s="495"/>
      <c r="G27" s="495"/>
      <c r="H27" s="495"/>
      <c r="I27" s="485"/>
      <c r="J27" s="169"/>
      <c r="K27" s="160"/>
    </row>
    <row r="28" spans="1:11" ht="15.95" customHeight="1">
      <c r="A28" s="386"/>
      <c r="B28" s="174"/>
      <c r="C28" s="174"/>
      <c r="D28" s="174"/>
      <c r="E28" s="174"/>
      <c r="F28" s="174"/>
      <c r="G28" s="174"/>
      <c r="H28" s="174"/>
      <c r="I28" s="482">
        <v>0</v>
      </c>
      <c r="J28" s="488">
        <f>SUM(A27:I28)</f>
        <v>0</v>
      </c>
      <c r="K28" s="483"/>
    </row>
    <row r="29" spans="1:11" ht="21.2" customHeight="1">
      <c r="A29" s="193" t="s">
        <v>90</v>
      </c>
      <c r="B29" s="201" t="s">
        <v>98</v>
      </c>
      <c r="C29" s="175"/>
      <c r="D29" s="171"/>
      <c r="E29" s="171"/>
      <c r="F29" s="171" t="s">
        <v>0</v>
      </c>
      <c r="G29" s="171"/>
      <c r="H29" s="171"/>
      <c r="I29" s="496">
        <v>0</v>
      </c>
      <c r="J29" s="497">
        <f>I29</f>
        <v>0</v>
      </c>
      <c r="K29" s="483"/>
    </row>
    <row r="30" spans="1:11" ht="21.2" customHeight="1">
      <c r="A30" s="194"/>
      <c r="B30" s="201" t="s">
        <v>99</v>
      </c>
      <c r="C30" s="175"/>
      <c r="D30" s="171"/>
      <c r="E30" s="171"/>
      <c r="F30" s="171" t="s">
        <v>0</v>
      </c>
      <c r="G30" s="171"/>
      <c r="H30" s="171"/>
      <c r="I30" s="496">
        <v>0</v>
      </c>
      <c r="J30" s="497">
        <f>I30</f>
        <v>0</v>
      </c>
      <c r="K30" s="483"/>
    </row>
    <row r="31" spans="1:11" ht="17.850000000000001" customHeight="1">
      <c r="A31" s="172" t="s">
        <v>94</v>
      </c>
      <c r="B31" s="172"/>
      <c r="C31" s="172"/>
      <c r="D31" s="172"/>
      <c r="E31" s="172"/>
      <c r="F31" s="166"/>
      <c r="G31" s="166"/>
      <c r="H31" s="166"/>
      <c r="I31" s="168"/>
      <c r="J31" s="160"/>
      <c r="K31" s="160"/>
    </row>
    <row r="32" spans="1:11" ht="17.100000000000001" customHeight="1">
      <c r="A32" s="386"/>
      <c r="B32" s="173"/>
      <c r="C32" s="174"/>
      <c r="D32" s="174"/>
      <c r="E32" s="174"/>
      <c r="F32" s="498" t="s">
        <v>0</v>
      </c>
      <c r="G32" s="174"/>
      <c r="H32" s="174"/>
      <c r="I32" s="482">
        <v>0</v>
      </c>
      <c r="J32" s="488">
        <f>SUM(A31:I32)</f>
        <v>0</v>
      </c>
      <c r="K32" s="483"/>
    </row>
    <row r="33" spans="1:11" ht="15" customHeight="1">
      <c r="A33" s="172" t="s">
        <v>95</v>
      </c>
      <c r="B33" s="172"/>
      <c r="C33" s="172"/>
      <c r="D33" s="166"/>
      <c r="E33" s="166"/>
      <c r="F33" s="166"/>
      <c r="G33" s="166"/>
      <c r="H33" s="166"/>
      <c r="I33" s="168"/>
      <c r="J33" s="160"/>
      <c r="K33" s="160"/>
    </row>
    <row r="34" spans="1:11" ht="17.850000000000001" customHeight="1">
      <c r="A34" s="484"/>
      <c r="B34" s="485"/>
      <c r="C34" s="485"/>
      <c r="D34" s="485">
        <v>0</v>
      </c>
      <c r="E34" s="485"/>
      <c r="F34" s="485"/>
      <c r="G34" s="485"/>
      <c r="H34" s="485"/>
      <c r="I34" s="487">
        <v>0</v>
      </c>
      <c r="J34" s="160"/>
      <c r="K34" s="160"/>
    </row>
    <row r="35" spans="1:11" ht="17.850000000000001" customHeight="1">
      <c r="A35" s="484"/>
      <c r="B35" s="485"/>
      <c r="C35" s="485"/>
      <c r="D35" s="485">
        <v>0</v>
      </c>
      <c r="E35" s="485"/>
      <c r="F35" s="485"/>
      <c r="G35" s="485"/>
      <c r="H35" s="485"/>
      <c r="I35" s="487">
        <v>0</v>
      </c>
      <c r="J35" s="160"/>
      <c r="K35" s="160"/>
    </row>
    <row r="36" spans="1:11" ht="17.850000000000001" customHeight="1">
      <c r="A36" s="484"/>
      <c r="B36" s="485"/>
      <c r="C36" s="485"/>
      <c r="D36" s="485">
        <v>0</v>
      </c>
      <c r="E36" s="485"/>
      <c r="F36" s="485"/>
      <c r="G36" s="485"/>
      <c r="H36" s="485"/>
      <c r="I36" s="487">
        <v>0</v>
      </c>
      <c r="J36" s="160"/>
      <c r="K36" s="160"/>
    </row>
    <row r="37" spans="1:11" ht="17.850000000000001" customHeight="1">
      <c r="A37" s="386" t="s">
        <v>0</v>
      </c>
      <c r="B37" s="174"/>
      <c r="C37" s="174"/>
      <c r="D37" s="174">
        <v>0</v>
      </c>
      <c r="E37" s="174"/>
      <c r="F37" s="174"/>
      <c r="G37" s="174"/>
      <c r="H37" s="174"/>
      <c r="I37" s="482">
        <v>0</v>
      </c>
      <c r="J37" s="488">
        <f>SUM(A33:I37)</f>
        <v>0</v>
      </c>
      <c r="K37" s="483"/>
    </row>
    <row r="38" spans="1:11" ht="21.75" customHeight="1" thickBot="1">
      <c r="A38" s="463" t="s">
        <v>213</v>
      </c>
      <c r="F38" s="601"/>
      <c r="I38" s="602" t="s">
        <v>214</v>
      </c>
      <c r="J38" s="600">
        <v>0</v>
      </c>
      <c r="K38" s="600"/>
    </row>
    <row r="39" spans="1:11" ht="24" customHeight="1" thickTop="1" thickBot="1">
      <c r="A39" s="204" t="s">
        <v>217</v>
      </c>
      <c r="B39" s="177"/>
      <c r="C39" s="175"/>
      <c r="D39" s="175"/>
      <c r="E39" s="175"/>
      <c r="F39" s="175"/>
      <c r="G39" s="175"/>
      <c r="H39" s="175"/>
      <c r="I39" s="176"/>
      <c r="J39" s="499">
        <f>J14+J16+J19+J26+J28+J29+J30+J32+J37+J38</f>
        <v>0</v>
      </c>
      <c r="K39" s="685"/>
    </row>
    <row r="40" spans="1:11" ht="21.75" customHeight="1" thickTop="1" thickBot="1">
      <c r="A40" s="463" t="s">
        <v>213</v>
      </c>
      <c r="F40" s="601"/>
      <c r="G40" s="500"/>
      <c r="H40" s="500"/>
      <c r="I40" s="603" t="s">
        <v>215</v>
      </c>
      <c r="J40" s="501">
        <v>0</v>
      </c>
      <c r="K40" s="501"/>
    </row>
    <row r="41" spans="1:11" ht="22.5" customHeight="1" thickTop="1" thickBot="1">
      <c r="A41" s="203" t="s">
        <v>216</v>
      </c>
      <c r="B41" s="195"/>
      <c r="C41" s="196"/>
      <c r="D41" s="196"/>
      <c r="E41" s="196"/>
      <c r="F41" s="197"/>
      <c r="G41" s="197"/>
      <c r="H41" s="197"/>
      <c r="I41" s="198"/>
      <c r="J41" s="502">
        <f>SUM(J39:J40)</f>
        <v>0</v>
      </c>
      <c r="K41" s="686"/>
    </row>
    <row r="42" spans="1:11" ht="14.25">
      <c r="A42" s="205" t="s">
        <v>261</v>
      </c>
      <c r="B42" s="159"/>
      <c r="C42" s="159"/>
      <c r="D42" s="206" t="s">
        <v>97</v>
      </c>
      <c r="E42" s="206"/>
      <c r="F42" s="202"/>
      <c r="G42" s="503"/>
      <c r="H42" s="159"/>
      <c r="I42" s="159"/>
      <c r="J42" s="199" t="s">
        <v>58</v>
      </c>
      <c r="K42" s="199"/>
    </row>
    <row r="43" spans="1:11">
      <c r="A43" s="207"/>
      <c r="B43" s="10"/>
      <c r="C43" s="10"/>
      <c r="D43" s="10"/>
      <c r="E43" s="10"/>
      <c r="F43" s="10"/>
      <c r="G43" s="10"/>
      <c r="H43" s="10"/>
      <c r="I43" s="10"/>
      <c r="J43" s="10"/>
      <c r="K43" s="10"/>
    </row>
    <row r="44" spans="1:11">
      <c r="A44" s="10"/>
      <c r="B44" s="10"/>
      <c r="C44" s="10"/>
      <c r="D44" s="10"/>
      <c r="E44" s="10"/>
      <c r="F44" s="10"/>
      <c r="G44" s="10"/>
      <c r="H44" s="10"/>
      <c r="I44" s="10"/>
      <c r="J44" s="10"/>
      <c r="K44" s="10"/>
    </row>
    <row r="45" spans="1:11">
      <c r="A45" s="10"/>
      <c r="B45" s="10"/>
      <c r="C45" s="10"/>
      <c r="D45" s="10"/>
      <c r="E45" s="10"/>
      <c r="F45" s="10"/>
      <c r="G45" s="10"/>
      <c r="H45" s="10"/>
      <c r="I45" s="10"/>
      <c r="J45" s="10"/>
      <c r="K45" s="10"/>
    </row>
  </sheetData>
  <mergeCells count="3">
    <mergeCell ref="I3:J3"/>
    <mergeCell ref="D5:F5"/>
    <mergeCell ref="H5:J5"/>
  </mergeCells>
  <phoneticPr fontId="0" type="noConversion"/>
  <dataValidations count="3">
    <dataValidation type="list" allowBlank="1" showInputMessage="1" showErrorMessage="1" sqref="N14">
      <formula1>$T$5:$V$5</formula1>
    </dataValidation>
    <dataValidation type="decimal" allowBlank="1" showInputMessage="1" showErrorMessage="1" sqref="D7:F13">
      <formula1>0</formula1>
      <formula2>12</formula2>
    </dataValidation>
    <dataValidation type="list" allowBlank="1" showInputMessage="1" showErrorMessage="1" sqref="N7:N13">
      <formula1>$O$6:$Q$6</formula1>
    </dataValidation>
  </dataValidations>
  <printOptions gridLinesSet="0"/>
  <pageMargins left="0.55000000000000004" right="0.35" top="0.47" bottom="0.5" header="0" footer="0"/>
  <pageSetup scale="80"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sheetPr>
    <pageSetUpPr autoPageBreaks="0" fitToPage="1"/>
  </sheetPr>
  <dimension ref="A1:O46"/>
  <sheetViews>
    <sheetView showGridLines="0" zoomScale="75" zoomScaleNormal="75" zoomScaleSheetLayoutView="100" workbookViewId="0">
      <selection activeCell="J5" sqref="J5"/>
    </sheetView>
  </sheetViews>
  <sheetFormatPr defaultColWidth="10" defaultRowHeight="12.75"/>
  <cols>
    <col min="1" max="1" width="16.875" style="300" customWidth="1"/>
    <col min="2" max="2" width="13" style="300" customWidth="1"/>
    <col min="3" max="3" width="20.5" style="300" customWidth="1"/>
    <col min="4" max="4" width="19.25" style="300" customWidth="1"/>
    <col min="5" max="5" width="19.375" style="300" customWidth="1"/>
    <col min="6" max="6" width="18.75" style="300" customWidth="1"/>
    <col min="7" max="7" width="19.875" style="300" customWidth="1"/>
    <col min="8" max="8" width="3.25" style="300" customWidth="1"/>
    <col min="9" max="16384" width="10" style="300"/>
  </cols>
  <sheetData>
    <row r="1" spans="1:15" ht="18.600000000000001" customHeight="1">
      <c r="A1" s="208"/>
      <c r="B1" s="209"/>
      <c r="C1" s="209"/>
      <c r="D1" s="209"/>
      <c r="E1" s="290" t="s">
        <v>223</v>
      </c>
      <c r="F1" s="504" t="str">
        <f>FACE!B14</f>
        <v>enter here</v>
      </c>
      <c r="G1" s="462"/>
      <c r="H1" s="505"/>
      <c r="I1" s="506"/>
    </row>
    <row r="2" spans="1:15" ht="3.6" customHeight="1">
      <c r="A2" s="210"/>
      <c r="B2" s="210"/>
      <c r="C2" s="210"/>
      <c r="D2" s="210"/>
      <c r="E2" s="210"/>
      <c r="F2" s="210"/>
      <c r="G2" s="210"/>
      <c r="H2" s="210"/>
    </row>
    <row r="3" spans="1:15" ht="30" customHeight="1">
      <c r="A3" s="278" t="s">
        <v>102</v>
      </c>
      <c r="B3" s="211"/>
      <c r="C3" s="211"/>
      <c r="D3" s="211"/>
      <c r="E3" s="211"/>
      <c r="F3" s="211"/>
      <c r="G3" s="211"/>
      <c r="H3" s="222"/>
    </row>
    <row r="4" spans="1:15" ht="29.25" customHeight="1" thickBot="1">
      <c r="A4" s="279" t="s">
        <v>22</v>
      </c>
      <c r="B4" s="219"/>
      <c r="C4" s="219"/>
      <c r="D4" s="219"/>
      <c r="E4" s="219"/>
      <c r="F4" s="219"/>
      <c r="G4" s="219"/>
      <c r="H4" s="223"/>
    </row>
    <row r="5" spans="1:15" ht="32.85" customHeight="1" thickTop="1" thickBot="1">
      <c r="A5" s="276" t="s">
        <v>23</v>
      </c>
      <c r="B5" s="226"/>
      <c r="C5" s="273" t="s">
        <v>106</v>
      </c>
      <c r="D5" s="275" t="s">
        <v>24</v>
      </c>
      <c r="E5" s="229"/>
      <c r="F5" s="229"/>
      <c r="G5" s="230"/>
      <c r="H5" s="224"/>
      <c r="I5" s="8" t="s">
        <v>25</v>
      </c>
      <c r="J5" s="507">
        <v>0.03</v>
      </c>
    </row>
    <row r="6" spans="1:15" ht="18.600000000000001" customHeight="1" thickTop="1">
      <c r="A6" s="277" t="s">
        <v>104</v>
      </c>
      <c r="B6" s="227"/>
      <c r="C6" s="274" t="s">
        <v>100</v>
      </c>
      <c r="D6" s="605" t="s">
        <v>26</v>
      </c>
      <c r="E6" s="605" t="s">
        <v>27</v>
      </c>
      <c r="F6" s="605" t="s">
        <v>28</v>
      </c>
      <c r="G6" s="606" t="s">
        <v>29</v>
      </c>
      <c r="H6" s="225"/>
    </row>
    <row r="7" spans="1:15" ht="23.1" customHeight="1">
      <c r="A7" s="734" t="s">
        <v>224</v>
      </c>
      <c r="B7" s="735"/>
      <c r="C7" s="220"/>
      <c r="D7" s="220"/>
      <c r="E7" s="220"/>
      <c r="F7" s="220"/>
      <c r="G7" s="212"/>
      <c r="H7" s="212"/>
    </row>
    <row r="8" spans="1:15" ht="23.1" customHeight="1">
      <c r="A8" s="736"/>
      <c r="B8" s="737"/>
      <c r="C8" s="508">
        <f>'Actual Yr1'!$J$14</f>
        <v>0</v>
      </c>
      <c r="D8" s="509">
        <f>ROUND((C8+($J$5*C8)),0)</f>
        <v>0</v>
      </c>
      <c r="E8" s="509">
        <f t="shared" ref="E8:G16" si="0">ROUND((D8+($J$5*D8)),0)</f>
        <v>0</v>
      </c>
      <c r="F8" s="509">
        <f t="shared" si="0"/>
        <v>0</v>
      </c>
      <c r="G8" s="510">
        <f t="shared" si="0"/>
        <v>0</v>
      </c>
      <c r="H8" s="511"/>
    </row>
    <row r="9" spans="1:15" ht="37.5" customHeight="1">
      <c r="A9" s="269" t="s">
        <v>218</v>
      </c>
      <c r="B9" s="228"/>
      <c r="C9" s="512">
        <f>'Actual Yr1'!$J$16</f>
        <v>0</v>
      </c>
      <c r="D9" s="513">
        <f>ROUND((C9+($J$5*C9)),0)</f>
        <v>0</v>
      </c>
      <c r="E9" s="513">
        <f t="shared" si="0"/>
        <v>0</v>
      </c>
      <c r="F9" s="513">
        <f t="shared" si="0"/>
        <v>0</v>
      </c>
      <c r="G9" s="514">
        <f t="shared" si="0"/>
        <v>0</v>
      </c>
      <c r="H9" s="511"/>
    </row>
    <row r="10" spans="1:15" ht="37.5" customHeight="1">
      <c r="A10" s="269" t="s">
        <v>219</v>
      </c>
      <c r="B10" s="228"/>
      <c r="C10" s="512">
        <f>'Actual Yr1'!$J$19</f>
        <v>0</v>
      </c>
      <c r="D10" s="513">
        <v>0</v>
      </c>
      <c r="E10" s="513">
        <v>0</v>
      </c>
      <c r="F10" s="513">
        <v>0</v>
      </c>
      <c r="G10" s="514">
        <v>0</v>
      </c>
      <c r="H10" s="511"/>
    </row>
    <row r="11" spans="1:15" ht="37.5" customHeight="1">
      <c r="A11" s="269" t="s">
        <v>220</v>
      </c>
      <c r="B11" s="228"/>
      <c r="C11" s="512">
        <f>'Actual Yr1'!$J$26</f>
        <v>0</v>
      </c>
      <c r="D11" s="513">
        <f t="shared" ref="D11:D16" si="1">ROUND((C11+($J$5*C11)),0)</f>
        <v>0</v>
      </c>
      <c r="E11" s="513">
        <f t="shared" si="0"/>
        <v>0</v>
      </c>
      <c r="F11" s="513">
        <f t="shared" si="0"/>
        <v>0</v>
      </c>
      <c r="G11" s="514">
        <f t="shared" si="0"/>
        <v>0</v>
      </c>
      <c r="H11" s="511"/>
    </row>
    <row r="12" spans="1:15" ht="37.5" customHeight="1">
      <c r="A12" s="269" t="s">
        <v>158</v>
      </c>
      <c r="B12" s="228"/>
      <c r="C12" s="512">
        <f>'Actual Yr1'!$J$28</f>
        <v>0</v>
      </c>
      <c r="D12" s="513">
        <f t="shared" si="1"/>
        <v>0</v>
      </c>
      <c r="E12" s="513">
        <f t="shared" si="0"/>
        <v>0</v>
      </c>
      <c r="F12" s="513">
        <f t="shared" si="0"/>
        <v>0</v>
      </c>
      <c r="G12" s="514">
        <f t="shared" si="0"/>
        <v>0</v>
      </c>
      <c r="H12" s="511"/>
    </row>
    <row r="13" spans="1:15" ht="35.450000000000003" customHeight="1">
      <c r="A13" s="732" t="s">
        <v>157</v>
      </c>
      <c r="B13" s="270" t="s">
        <v>20</v>
      </c>
      <c r="C13" s="512">
        <f>'Actual Yr1'!$J$29</f>
        <v>0</v>
      </c>
      <c r="D13" s="513">
        <f t="shared" si="1"/>
        <v>0</v>
      </c>
      <c r="E13" s="513">
        <f t="shared" si="0"/>
        <v>0</v>
      </c>
      <c r="F13" s="513">
        <f t="shared" si="0"/>
        <v>0</v>
      </c>
      <c r="G13" s="514">
        <f t="shared" si="0"/>
        <v>0</v>
      </c>
      <c r="H13" s="511"/>
    </row>
    <row r="14" spans="1:15" ht="35.450000000000003" customHeight="1">
      <c r="A14" s="733"/>
      <c r="B14" s="270" t="s">
        <v>21</v>
      </c>
      <c r="C14" s="512">
        <f>'Actual Yr1'!$J$30</f>
        <v>0</v>
      </c>
      <c r="D14" s="513">
        <f t="shared" si="1"/>
        <v>0</v>
      </c>
      <c r="E14" s="513">
        <f t="shared" si="0"/>
        <v>0</v>
      </c>
      <c r="F14" s="513">
        <f t="shared" si="0"/>
        <v>0</v>
      </c>
      <c r="G14" s="514">
        <f t="shared" si="0"/>
        <v>0</v>
      </c>
      <c r="H14" s="511"/>
      <c r="J14" s="7"/>
      <c r="K14" s="2"/>
      <c r="L14" s="2"/>
      <c r="M14" s="2"/>
      <c r="N14" s="2"/>
      <c r="O14" s="2"/>
    </row>
    <row r="15" spans="1:15" ht="37.5" customHeight="1">
      <c r="A15" s="738" t="s">
        <v>225</v>
      </c>
      <c r="B15" s="739"/>
      <c r="C15" s="512">
        <f>'Actual Yr1'!$J$32</f>
        <v>0</v>
      </c>
      <c r="D15" s="513">
        <f t="shared" si="1"/>
        <v>0</v>
      </c>
      <c r="E15" s="513">
        <f t="shared" si="0"/>
        <v>0</v>
      </c>
      <c r="F15" s="513">
        <f t="shared" si="0"/>
        <v>0</v>
      </c>
      <c r="G15" s="514">
        <f t="shared" si="0"/>
        <v>0</v>
      </c>
      <c r="H15" s="511"/>
    </row>
    <row r="16" spans="1:15" s="515" customFormat="1" ht="37.5" customHeight="1">
      <c r="A16" s="269" t="s">
        <v>221</v>
      </c>
      <c r="B16" s="271"/>
      <c r="C16" s="512">
        <f>'Actual Yr1'!$J$37</f>
        <v>0</v>
      </c>
      <c r="D16" s="513">
        <f t="shared" si="1"/>
        <v>0</v>
      </c>
      <c r="E16" s="513">
        <f t="shared" si="0"/>
        <v>0</v>
      </c>
      <c r="F16" s="513">
        <f t="shared" si="0"/>
        <v>0</v>
      </c>
      <c r="G16" s="514">
        <f t="shared" si="0"/>
        <v>0</v>
      </c>
      <c r="H16" s="511"/>
    </row>
    <row r="17" spans="1:8" s="515" customFormat="1" ht="44.25" customHeight="1">
      <c r="A17" s="580" t="s">
        <v>103</v>
      </c>
      <c r="B17" s="272" t="s">
        <v>30</v>
      </c>
      <c r="C17" s="512">
        <f>'Actual Yr1'!$J$38</f>
        <v>0</v>
      </c>
      <c r="D17" s="513">
        <v>0</v>
      </c>
      <c r="E17" s="513">
        <v>0</v>
      </c>
      <c r="F17" s="513">
        <v>0</v>
      </c>
      <c r="G17" s="514">
        <v>0</v>
      </c>
      <c r="H17" s="511"/>
    </row>
    <row r="18" spans="1:8" ht="45" customHeight="1">
      <c r="A18" s="740" t="s">
        <v>226</v>
      </c>
      <c r="B18" s="741"/>
      <c r="C18" s="512">
        <f>SUM(C8:C17)</f>
        <v>0</v>
      </c>
      <c r="D18" s="512">
        <f>SUM(D8:D17)</f>
        <v>0</v>
      </c>
      <c r="E18" s="512">
        <f>SUM(E8:E17)</f>
        <v>0</v>
      </c>
      <c r="F18" s="512">
        <f>SUM(F8:F17)</f>
        <v>0</v>
      </c>
      <c r="G18" s="604">
        <f>SUM(G8:G17)</f>
        <v>0</v>
      </c>
      <c r="H18" s="511"/>
    </row>
    <row r="19" spans="1:8" ht="44.25" customHeight="1">
      <c r="A19" s="580" t="s">
        <v>103</v>
      </c>
      <c r="B19" s="271" t="s">
        <v>105</v>
      </c>
      <c r="C19" s="512">
        <f>'Actual Yr1'!$J$40</f>
        <v>0</v>
      </c>
      <c r="D19" s="513">
        <v>0</v>
      </c>
      <c r="E19" s="513">
        <v>0</v>
      </c>
      <c r="F19" s="513">
        <v>0</v>
      </c>
      <c r="G19" s="514">
        <v>0</v>
      </c>
      <c r="H19" s="511"/>
    </row>
    <row r="20" spans="1:8" ht="35.450000000000003" customHeight="1" thickBot="1">
      <c r="A20" s="255" t="s">
        <v>222</v>
      </c>
      <c r="B20" s="256"/>
      <c r="C20" s="512">
        <f>SUM(C18:C19)</f>
        <v>0</v>
      </c>
      <c r="D20" s="513">
        <f>SUM(D18:D19)</f>
        <v>0</v>
      </c>
      <c r="E20" s="513">
        <f>SUM(E18:E19)</f>
        <v>0</v>
      </c>
      <c r="F20" s="513">
        <f>SUM(F18:F19)</f>
        <v>0</v>
      </c>
      <c r="G20" s="516">
        <f>SUM(G18:G19)</f>
        <v>0</v>
      </c>
      <c r="H20" s="511"/>
    </row>
    <row r="21" spans="1:8" ht="45" customHeight="1" thickTop="1" thickBot="1">
      <c r="A21" s="261" t="s">
        <v>227</v>
      </c>
      <c r="B21" s="257"/>
      <c r="C21" s="217"/>
      <c r="D21" s="217"/>
      <c r="E21" s="217"/>
      <c r="F21" s="218"/>
      <c r="G21" s="517">
        <f>SUM(C20:G20)</f>
        <v>0</v>
      </c>
      <c r="H21" s="518"/>
    </row>
    <row r="22" spans="1:8" s="520" customFormat="1" ht="18.600000000000001" customHeight="1" thickTop="1">
      <c r="A22" s="687" t="s">
        <v>31</v>
      </c>
      <c r="B22" s="688"/>
      <c r="C22" s="688"/>
      <c r="D22" s="688"/>
      <c r="E22" s="688"/>
      <c r="F22" s="688"/>
      <c r="G22" s="213" t="s">
        <v>0</v>
      </c>
      <c r="H22" s="213"/>
    </row>
    <row r="23" spans="1:8" ht="15" customHeight="1">
      <c r="A23" s="521"/>
      <c r="B23" s="522"/>
      <c r="C23" s="523" t="s">
        <v>0</v>
      </c>
      <c r="D23" s="522"/>
      <c r="E23" s="522"/>
      <c r="F23" s="522"/>
      <c r="G23" s="522"/>
      <c r="H23" s="522"/>
    </row>
    <row r="24" spans="1:8" ht="15" customHeight="1">
      <c r="A24" s="524"/>
      <c r="B24" s="522"/>
      <c r="C24" s="522" t="s">
        <v>0</v>
      </c>
      <c r="D24" s="522"/>
      <c r="E24" s="522"/>
      <c r="F24" s="522"/>
      <c r="G24" s="522"/>
      <c r="H24" s="522"/>
    </row>
    <row r="25" spans="1:8" ht="17.850000000000001" customHeight="1">
      <c r="A25" s="524"/>
      <c r="B25" s="522"/>
      <c r="C25" s="522"/>
      <c r="D25" s="522"/>
      <c r="E25" s="522"/>
      <c r="F25" s="521"/>
      <c r="G25" s="521"/>
      <c r="H25" s="521"/>
    </row>
    <row r="26" spans="1:8" ht="17.850000000000001" customHeight="1">
      <c r="A26" s="521"/>
      <c r="B26" s="521"/>
      <c r="C26" s="521"/>
      <c r="D26" s="521"/>
      <c r="E26" s="521"/>
      <c r="F26" s="521"/>
      <c r="G26" s="521"/>
      <c r="H26" s="521"/>
    </row>
    <row r="27" spans="1:8" ht="17.850000000000001" customHeight="1">
      <c r="A27" s="521"/>
      <c r="B27" s="521"/>
      <c r="C27" s="521"/>
      <c r="D27" s="521"/>
      <c r="E27" s="521"/>
      <c r="F27" s="521"/>
      <c r="G27" s="521"/>
      <c r="H27" s="521"/>
    </row>
    <row r="28" spans="1:8" ht="17.850000000000001" customHeight="1">
      <c r="A28" s="521"/>
      <c r="B28" s="521"/>
      <c r="C28" s="521"/>
      <c r="D28" s="521"/>
      <c r="E28" s="521"/>
      <c r="F28" s="521"/>
      <c r="G28" s="521"/>
      <c r="H28" s="521"/>
    </row>
    <row r="29" spans="1:8" ht="17.850000000000001" customHeight="1">
      <c r="A29" s="521"/>
      <c r="B29" s="521"/>
      <c r="C29" s="521"/>
      <c r="D29" s="521"/>
      <c r="E29" s="521"/>
      <c r="F29" s="521"/>
      <c r="G29" s="521"/>
      <c r="H29" s="521"/>
    </row>
    <row r="30" spans="1:8" ht="17.850000000000001" customHeight="1">
      <c r="A30" s="521"/>
      <c r="B30" s="521"/>
      <c r="C30" s="521"/>
      <c r="D30" s="521"/>
      <c r="E30" s="521"/>
      <c r="F30" s="521"/>
      <c r="G30" s="521"/>
      <c r="H30" s="521"/>
    </row>
    <row r="31" spans="1:8" ht="17.850000000000001" customHeight="1">
      <c r="A31" s="521"/>
      <c r="B31" s="521"/>
      <c r="C31" s="521"/>
      <c r="D31" s="521"/>
      <c r="E31" s="521"/>
      <c r="F31" s="521"/>
      <c r="G31" s="521"/>
      <c r="H31" s="521"/>
    </row>
    <row r="32" spans="1:8" ht="17.850000000000001" customHeight="1">
      <c r="A32" s="521"/>
      <c r="B32" s="521"/>
      <c r="C32" s="521"/>
      <c r="D32" s="521"/>
      <c r="E32" s="521"/>
      <c r="F32" s="521"/>
      <c r="G32" s="521"/>
      <c r="H32" s="521"/>
    </row>
    <row r="33" spans="1:9" ht="17.850000000000001" customHeight="1">
      <c r="A33" s="521"/>
      <c r="B33" s="521"/>
      <c r="C33" s="521"/>
      <c r="D33" s="521"/>
      <c r="E33" s="521"/>
      <c r="F33" s="521"/>
      <c r="G33" s="521"/>
      <c r="H33" s="521"/>
    </row>
    <row r="34" spans="1:9" ht="17.850000000000001" customHeight="1">
      <c r="A34" s="521"/>
      <c r="B34" s="521"/>
      <c r="C34" s="521"/>
      <c r="D34" s="521"/>
      <c r="E34" s="521"/>
      <c r="F34" s="521"/>
      <c r="G34" s="521"/>
      <c r="H34" s="521"/>
    </row>
    <row r="35" spans="1:9" ht="17.850000000000001" customHeight="1">
      <c r="A35" s="521"/>
      <c r="B35" s="521"/>
      <c r="C35" s="521"/>
      <c r="D35" s="521"/>
      <c r="E35" s="521"/>
      <c r="F35" s="521"/>
      <c r="G35" s="521"/>
      <c r="H35" s="521"/>
    </row>
    <row r="36" spans="1:9" ht="25.5" customHeight="1">
      <c r="A36" s="521"/>
      <c r="B36" s="521"/>
      <c r="C36" s="521"/>
      <c r="D36" s="521"/>
      <c r="E36" s="521"/>
      <c r="F36" s="521"/>
      <c r="G36" s="521"/>
      <c r="H36" s="521"/>
    </row>
    <row r="37" spans="1:9" ht="19.5" customHeight="1">
      <c r="A37" s="525"/>
      <c r="B37" s="525"/>
      <c r="C37" s="525"/>
      <c r="D37" s="525"/>
      <c r="E37" s="525"/>
      <c r="F37" s="525"/>
      <c r="G37" s="525"/>
      <c r="H37" s="522"/>
    </row>
    <row r="38" spans="1:9" ht="19.5" customHeight="1">
      <c r="A38" s="280" t="s">
        <v>261</v>
      </c>
      <c r="B38" s="214"/>
      <c r="C38" s="214"/>
      <c r="D38" s="282" t="s">
        <v>107</v>
      </c>
      <c r="E38" s="231"/>
      <c r="F38" s="214"/>
      <c r="G38" s="281" t="s">
        <v>101</v>
      </c>
      <c r="H38" s="215"/>
      <c r="I38" s="3"/>
    </row>
    <row r="39" spans="1:9" ht="15" customHeight="1">
      <c r="A39" s="221"/>
      <c r="B39" s="216"/>
      <c r="C39" s="216"/>
      <c r="D39" s="216"/>
      <c r="E39" s="216"/>
      <c r="F39" s="216"/>
      <c r="G39" s="216"/>
      <c r="H39" s="216"/>
    </row>
    <row r="40" spans="1:9">
      <c r="A40" s="6"/>
      <c r="B40" s="6"/>
      <c r="C40" s="6"/>
      <c r="D40" s="6"/>
      <c r="E40" s="6"/>
      <c r="F40" s="6"/>
      <c r="G40" s="6"/>
      <c r="H40" s="6"/>
    </row>
    <row r="41" spans="1:9">
      <c r="A41" s="6"/>
      <c r="B41" s="6"/>
      <c r="C41" s="6"/>
      <c r="D41" s="6"/>
      <c r="E41" s="6"/>
      <c r="F41" s="6"/>
      <c r="G41" s="6"/>
      <c r="H41" s="6"/>
    </row>
    <row r="42" spans="1:9">
      <c r="A42" s="6"/>
      <c r="B42" s="6"/>
      <c r="C42" s="6"/>
      <c r="D42" s="6"/>
      <c r="E42" s="6"/>
      <c r="F42" s="6"/>
      <c r="G42" s="6"/>
      <c r="H42" s="6"/>
    </row>
    <row r="43" spans="1:9">
      <c r="A43" s="6"/>
      <c r="B43" s="6"/>
      <c r="C43" s="6"/>
      <c r="D43" s="6"/>
      <c r="E43" s="6"/>
      <c r="F43" s="6"/>
      <c r="G43" s="6"/>
      <c r="H43" s="6"/>
    </row>
    <row r="44" spans="1:9">
      <c r="A44" s="6"/>
      <c r="B44" s="6"/>
      <c r="C44" s="6"/>
      <c r="D44" s="6"/>
      <c r="E44" s="6"/>
      <c r="F44" s="6"/>
      <c r="G44" s="6"/>
      <c r="H44" s="6"/>
    </row>
    <row r="45" spans="1:9">
      <c r="A45" s="6"/>
      <c r="B45" s="6"/>
      <c r="C45" s="6"/>
      <c r="D45" s="6"/>
      <c r="E45" s="6"/>
      <c r="F45" s="6"/>
      <c r="G45" s="6"/>
      <c r="H45" s="6"/>
    </row>
    <row r="46" spans="1:9">
      <c r="A46" s="6"/>
      <c r="B46" s="6"/>
      <c r="C46" s="6"/>
      <c r="D46" s="6"/>
      <c r="E46" s="6"/>
      <c r="F46" s="6"/>
      <c r="G46" s="6"/>
      <c r="H46" s="6"/>
    </row>
  </sheetData>
  <mergeCells count="4">
    <mergeCell ref="A13:A14"/>
    <mergeCell ref="A7:B8"/>
    <mergeCell ref="A15:B15"/>
    <mergeCell ref="A18:B18"/>
  </mergeCells>
  <phoneticPr fontId="0" type="noConversion"/>
  <printOptions horizontalCentered="1" gridLinesSet="0"/>
  <pageMargins left="0.55000000000000004" right="0.35" top="0.55000000000000004" bottom="0.28999999999999998" header="0" footer="0"/>
  <pageSetup scale="71" orientation="portrait" horizontalDpi="4294967292" verticalDpi="4294967292" r:id="rId1"/>
  <headerFooter alignWithMargins="0"/>
  <rowBreaks count="1" manualBreakCount="1">
    <brk id="43" max="65535"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sheetPr>
    <pageSetUpPr autoPageBreaks="0" fitToPage="1"/>
  </sheetPr>
  <dimension ref="A1:O46"/>
  <sheetViews>
    <sheetView showGridLines="0" zoomScale="75" zoomScaleNormal="75" zoomScaleSheetLayoutView="100" workbookViewId="0">
      <selection activeCell="I3" sqref="I3"/>
    </sheetView>
  </sheetViews>
  <sheetFormatPr defaultColWidth="10" defaultRowHeight="12.75"/>
  <cols>
    <col min="1" max="1" width="16.875" style="300" customWidth="1"/>
    <col min="2" max="2" width="13" style="300" customWidth="1"/>
    <col min="3" max="3" width="20.5" style="300" customWidth="1"/>
    <col min="4" max="4" width="19.25" style="300" customWidth="1"/>
    <col min="5" max="5" width="19.375" style="300" customWidth="1"/>
    <col min="6" max="6" width="18.75" style="300" customWidth="1"/>
    <col min="7" max="7" width="19.875" style="300" customWidth="1"/>
    <col min="8" max="8" width="3.25" style="300" customWidth="1"/>
    <col min="9" max="9" width="12.5" style="300" customWidth="1"/>
    <col min="10" max="16384" width="10" style="300"/>
  </cols>
  <sheetData>
    <row r="1" spans="1:15" ht="18.600000000000001" customHeight="1">
      <c r="A1" s="208"/>
      <c r="B1" s="209"/>
      <c r="C1" s="209"/>
      <c r="D1" s="209"/>
      <c r="E1" s="290" t="s">
        <v>223</v>
      </c>
      <c r="F1" s="504" t="str">
        <f>FACE!B14</f>
        <v>enter here</v>
      </c>
      <c r="G1" s="462"/>
      <c r="H1" s="505"/>
      <c r="I1" s="632" t="s">
        <v>235</v>
      </c>
    </row>
    <row r="2" spans="1:15" ht="3.6" customHeight="1" thickBot="1">
      <c r="A2" s="210"/>
      <c r="B2" s="210"/>
      <c r="C2" s="210"/>
      <c r="D2" s="210"/>
      <c r="E2" s="210"/>
      <c r="F2" s="210"/>
      <c r="G2" s="210"/>
      <c r="H2" s="210"/>
      <c r="I2" s="1"/>
    </row>
    <row r="3" spans="1:15" ht="30" customHeight="1" thickTop="1" thickBot="1">
      <c r="A3" s="278" t="s">
        <v>102</v>
      </c>
      <c r="B3" s="211"/>
      <c r="C3" s="211"/>
      <c r="D3" s="211"/>
      <c r="E3" s="211"/>
      <c r="F3" s="211"/>
      <c r="G3" s="211"/>
      <c r="H3" s="222"/>
      <c r="I3" s="633">
        <f>COUNT('Actual 5Yr'!C20:G20)</f>
        <v>5</v>
      </c>
    </row>
    <row r="4" spans="1:15" ht="29.25" customHeight="1" thickTop="1" thickBot="1">
      <c r="A4" s="279" t="s">
        <v>22</v>
      </c>
      <c r="B4" s="219"/>
      <c r="C4" s="219"/>
      <c r="D4" s="219"/>
      <c r="E4" s="219"/>
      <c r="F4" s="219"/>
      <c r="G4" s="219"/>
      <c r="H4" s="223"/>
      <c r="I4" s="634" t="s">
        <v>236</v>
      </c>
    </row>
    <row r="5" spans="1:15" ht="32.85" customHeight="1" thickTop="1" thickBot="1">
      <c r="A5" s="276" t="s">
        <v>23</v>
      </c>
      <c r="B5" s="226"/>
      <c r="C5" s="273" t="s">
        <v>106</v>
      </c>
      <c r="D5" s="275" t="s">
        <v>24</v>
      </c>
      <c r="E5" s="229"/>
      <c r="F5" s="229"/>
      <c r="G5" s="230"/>
      <c r="H5" s="224"/>
      <c r="I5" s="635">
        <f>ROUND((SUM('Actual 5Yr'!C18:G18)/I3),0)</f>
        <v>0</v>
      </c>
      <c r="J5" s="668"/>
    </row>
    <row r="6" spans="1:15" ht="18.600000000000001" customHeight="1" thickTop="1" thickBot="1">
      <c r="A6" s="277" t="s">
        <v>104</v>
      </c>
      <c r="B6" s="227"/>
      <c r="C6" s="274" t="s">
        <v>100</v>
      </c>
      <c r="D6" s="605" t="s">
        <v>26</v>
      </c>
      <c r="E6" s="605" t="s">
        <v>27</v>
      </c>
      <c r="F6" s="605" t="s">
        <v>28</v>
      </c>
      <c r="G6" s="606" t="s">
        <v>29</v>
      </c>
      <c r="H6" s="225"/>
      <c r="I6" s="632" t="s">
        <v>237</v>
      </c>
    </row>
    <row r="7" spans="1:15" ht="23.1" customHeight="1" thickTop="1" thickBot="1">
      <c r="A7" s="734" t="s">
        <v>224</v>
      </c>
      <c r="B7" s="735"/>
      <c r="C7" s="220"/>
      <c r="D7" s="220"/>
      <c r="E7" s="220"/>
      <c r="F7" s="220"/>
      <c r="G7" s="212"/>
      <c r="H7" s="212"/>
      <c r="I7" s="636">
        <f>ROUNDUP((I5/25000),0)</f>
        <v>0</v>
      </c>
    </row>
    <row r="8" spans="1:15" ht="23.1" customHeight="1" thickTop="1">
      <c r="A8" s="736"/>
      <c r="B8" s="737"/>
      <c r="C8" s="508">
        <f>'Actual 5Yr'!$C$8</f>
        <v>0</v>
      </c>
      <c r="D8" s="508">
        <f>'Actual 5Yr'!$D$8</f>
        <v>0</v>
      </c>
      <c r="E8" s="508">
        <f>'Actual 5Yr'!$E$8</f>
        <v>0</v>
      </c>
      <c r="F8" s="508">
        <f>'Actual 5Yr'!$F$8</f>
        <v>0</v>
      </c>
      <c r="G8" s="637">
        <f>'Actual 5Yr'!$G$8</f>
        <v>0</v>
      </c>
      <c r="H8" s="511"/>
    </row>
    <row r="9" spans="1:15" ht="37.5" customHeight="1">
      <c r="A9" s="269" t="s">
        <v>218</v>
      </c>
      <c r="B9" s="228"/>
      <c r="C9" s="508">
        <f>'Actual 5Yr'!$C$9</f>
        <v>0</v>
      </c>
      <c r="D9" s="508">
        <f>'Actual 5Yr'!$D$9</f>
        <v>0</v>
      </c>
      <c r="E9" s="508">
        <f>'Actual 5Yr'!$E$9</f>
        <v>0</v>
      </c>
      <c r="F9" s="508">
        <f>'Actual 5Yr'!$F$9</f>
        <v>0</v>
      </c>
      <c r="G9" s="637">
        <f>'Actual 5Yr'!$G$9</f>
        <v>0</v>
      </c>
      <c r="H9" s="511"/>
    </row>
    <row r="10" spans="1:15" ht="37.5" customHeight="1">
      <c r="A10" s="269" t="s">
        <v>219</v>
      </c>
      <c r="B10" s="228"/>
      <c r="C10" s="508">
        <f>'Actual 5Yr'!$C$10</f>
        <v>0</v>
      </c>
      <c r="D10" s="508">
        <f>'Actual 5Yr'!$D$10</f>
        <v>0</v>
      </c>
      <c r="E10" s="508">
        <f>'Actual 5Yr'!$E$10</f>
        <v>0</v>
      </c>
      <c r="F10" s="508">
        <f>'Actual 5Yr'!$F$10</f>
        <v>0</v>
      </c>
      <c r="G10" s="637">
        <f>'Actual 5Yr'!$G$10</f>
        <v>0</v>
      </c>
      <c r="H10" s="511"/>
    </row>
    <row r="11" spans="1:15" ht="37.5" customHeight="1">
      <c r="A11" s="269" t="s">
        <v>220</v>
      </c>
      <c r="B11" s="228"/>
      <c r="C11" s="669">
        <f>'Actual 5Yr'!$C$11+(($I$7*25000)-'Actual 5Yr'!$C$18)</f>
        <v>0</v>
      </c>
      <c r="D11" s="669">
        <f>'Actual 5Yr'!$D$11+(($I$7*25000)-'Actual 5Yr'!$D$18)</f>
        <v>0</v>
      </c>
      <c r="E11" s="669">
        <f>'Actual 5Yr'!$E$11+(($I$7*25000)-'Actual 5Yr'!$E$18)</f>
        <v>0</v>
      </c>
      <c r="F11" s="669">
        <f>'Actual 5Yr'!$F$11+(($I$7*25000)-'Actual 5Yr'!$F$18)</f>
        <v>0</v>
      </c>
      <c r="G11" s="638">
        <f>'Actual 5Yr'!$G$11+(($I$7*25000)-'Actual 5Yr'!$G$18)</f>
        <v>0</v>
      </c>
      <c r="H11" s="511"/>
    </row>
    <row r="12" spans="1:15" ht="37.5" customHeight="1">
      <c r="A12" s="269" t="s">
        <v>158</v>
      </c>
      <c r="B12" s="228"/>
      <c r="C12" s="508">
        <f>'Actual 5Yr'!$C$12</f>
        <v>0</v>
      </c>
      <c r="D12" s="508">
        <f>'Actual 5Yr'!$D$12</f>
        <v>0</v>
      </c>
      <c r="E12" s="508">
        <f>'Actual 5Yr'!$E$12</f>
        <v>0</v>
      </c>
      <c r="F12" s="508">
        <f>'Actual 5Yr'!$F$12</f>
        <v>0</v>
      </c>
      <c r="G12" s="637">
        <f>'Actual 5Yr'!$G$12</f>
        <v>0</v>
      </c>
      <c r="H12" s="511"/>
    </row>
    <row r="13" spans="1:15" ht="35.450000000000003" customHeight="1">
      <c r="A13" s="732" t="s">
        <v>157</v>
      </c>
      <c r="B13" s="270" t="s">
        <v>20</v>
      </c>
      <c r="C13" s="508">
        <f>'Actual 5Yr'!$C$13</f>
        <v>0</v>
      </c>
      <c r="D13" s="508">
        <f>'Actual 5Yr'!$D$13</f>
        <v>0</v>
      </c>
      <c r="E13" s="508">
        <f>'Actual 5Yr'!$E$13</f>
        <v>0</v>
      </c>
      <c r="F13" s="508">
        <f>'Actual 5Yr'!$F$13</f>
        <v>0</v>
      </c>
      <c r="G13" s="637">
        <f>'Actual 5Yr'!$G$13</f>
        <v>0</v>
      </c>
      <c r="H13" s="511"/>
    </row>
    <row r="14" spans="1:15" ht="35.450000000000003" customHeight="1">
      <c r="A14" s="733"/>
      <c r="B14" s="270" t="s">
        <v>21</v>
      </c>
      <c r="C14" s="508">
        <f>'Actual 5Yr'!$C$14</f>
        <v>0</v>
      </c>
      <c r="D14" s="508">
        <f>'Actual 5Yr'!$D$14</f>
        <v>0</v>
      </c>
      <c r="E14" s="508">
        <f>'Actual 5Yr'!$E$14</f>
        <v>0</v>
      </c>
      <c r="F14" s="508">
        <f>'Actual 5Yr'!$F$14</f>
        <v>0</v>
      </c>
      <c r="G14" s="637">
        <f>'Actual 5Yr'!$G$14</f>
        <v>0</v>
      </c>
      <c r="H14" s="511"/>
      <c r="J14" s="7"/>
      <c r="K14" s="2"/>
      <c r="L14" s="2"/>
      <c r="M14" s="2"/>
      <c r="N14" s="2"/>
      <c r="O14" s="2"/>
    </row>
    <row r="15" spans="1:15" ht="37.5" customHeight="1">
      <c r="A15" s="738" t="s">
        <v>225</v>
      </c>
      <c r="B15" s="739"/>
      <c r="C15" s="508">
        <f>'Actual 5Yr'!$C$15</f>
        <v>0</v>
      </c>
      <c r="D15" s="508">
        <f>'Actual 5Yr'!$D$15</f>
        <v>0</v>
      </c>
      <c r="E15" s="508">
        <f>'Actual 5Yr'!$E$15</f>
        <v>0</v>
      </c>
      <c r="F15" s="508">
        <f>'Actual 5Yr'!$F$15</f>
        <v>0</v>
      </c>
      <c r="G15" s="637">
        <f>'Actual 5Yr'!$G$15</f>
        <v>0</v>
      </c>
      <c r="H15" s="511"/>
    </row>
    <row r="16" spans="1:15" s="515" customFormat="1" ht="37.5" customHeight="1">
      <c r="A16" s="269" t="s">
        <v>221</v>
      </c>
      <c r="B16" s="271"/>
      <c r="C16" s="508">
        <f>'Actual 5Yr'!$C$16</f>
        <v>0</v>
      </c>
      <c r="D16" s="508">
        <f>'Actual 5Yr'!$D$16</f>
        <v>0</v>
      </c>
      <c r="E16" s="508">
        <f>'Actual 5Yr'!$E$16</f>
        <v>0</v>
      </c>
      <c r="F16" s="508">
        <f>'Actual 5Yr'!$F$16</f>
        <v>0</v>
      </c>
      <c r="G16" s="637">
        <f>'Actual 5Yr'!$G$16</f>
        <v>0</v>
      </c>
      <c r="H16" s="511"/>
    </row>
    <row r="17" spans="1:8" s="515" customFormat="1" ht="44.25" customHeight="1">
      <c r="A17" s="580" t="s">
        <v>103</v>
      </c>
      <c r="B17" s="272" t="s">
        <v>30</v>
      </c>
      <c r="C17" s="508">
        <f>'Actual 5Yr'!$C$17</f>
        <v>0</v>
      </c>
      <c r="D17" s="508">
        <f>'Actual 5Yr'!$D$17</f>
        <v>0</v>
      </c>
      <c r="E17" s="508">
        <f>'Actual 5Yr'!$E$17</f>
        <v>0</v>
      </c>
      <c r="F17" s="508">
        <f>'Actual 5Yr'!$F$17</f>
        <v>0</v>
      </c>
      <c r="G17" s="637">
        <f>'Actual 5Yr'!$G$17</f>
        <v>0</v>
      </c>
      <c r="H17" s="511"/>
    </row>
    <row r="18" spans="1:8" ht="45" customHeight="1">
      <c r="A18" s="740" t="s">
        <v>226</v>
      </c>
      <c r="B18" s="741"/>
      <c r="C18" s="508">
        <f>SUM(C8:C17)</f>
        <v>0</v>
      </c>
      <c r="D18" s="508">
        <f>SUM(D8:D17)</f>
        <v>0</v>
      </c>
      <c r="E18" s="508">
        <f>SUM(E8:E17)</f>
        <v>0</v>
      </c>
      <c r="F18" s="508">
        <f>SUM(F8:F17)</f>
        <v>0</v>
      </c>
      <c r="G18" s="604">
        <f>SUM(G8:G17)</f>
        <v>0</v>
      </c>
      <c r="H18" s="511"/>
    </row>
    <row r="19" spans="1:8" ht="44.25" customHeight="1">
      <c r="A19" s="580" t="s">
        <v>103</v>
      </c>
      <c r="B19" s="271" t="s">
        <v>105</v>
      </c>
      <c r="C19" s="508">
        <f>'Actual 5Yr'!$C$19</f>
        <v>0</v>
      </c>
      <c r="D19" s="508">
        <f>'Actual 5Yr'!$D$19</f>
        <v>0</v>
      </c>
      <c r="E19" s="508">
        <f>'Actual 5Yr'!$E$19</f>
        <v>0</v>
      </c>
      <c r="F19" s="508">
        <f>'Actual 5Yr'!$F$19</f>
        <v>0</v>
      </c>
      <c r="G19" s="637">
        <f>'Actual 5Yr'!$G$19</f>
        <v>0</v>
      </c>
      <c r="H19" s="511"/>
    </row>
    <row r="20" spans="1:8" ht="35.450000000000003" customHeight="1" thickBot="1">
      <c r="A20" s="255" t="s">
        <v>222</v>
      </c>
      <c r="B20" s="256"/>
      <c r="C20" s="508">
        <f>SUM(C18:C19)</f>
        <v>0</v>
      </c>
      <c r="D20" s="508">
        <f>SUM(D18:D19)</f>
        <v>0</v>
      </c>
      <c r="E20" s="508">
        <f>SUM(E18:E19)</f>
        <v>0</v>
      </c>
      <c r="F20" s="508">
        <f>SUM(F18:F19)</f>
        <v>0</v>
      </c>
      <c r="G20" s="671">
        <f>SUM(G18:G19)</f>
        <v>0</v>
      </c>
      <c r="H20" s="511"/>
    </row>
    <row r="21" spans="1:8" ht="45" customHeight="1" thickTop="1" thickBot="1">
      <c r="A21" s="261" t="s">
        <v>227</v>
      </c>
      <c r="B21" s="257"/>
      <c r="C21" s="217"/>
      <c r="D21" s="217"/>
      <c r="E21" s="217"/>
      <c r="F21" s="218"/>
      <c r="G21" s="670">
        <f>SUM(C20:G20)</f>
        <v>0</v>
      </c>
      <c r="H21" s="518"/>
    </row>
    <row r="22" spans="1:8" s="520" customFormat="1" ht="18.600000000000001" customHeight="1" thickTop="1">
      <c r="A22" s="687" t="s">
        <v>31</v>
      </c>
      <c r="B22" s="688"/>
      <c r="C22" s="688"/>
      <c r="D22" s="688"/>
      <c r="E22" s="688"/>
      <c r="F22" s="688"/>
      <c r="G22" s="213" t="s">
        <v>0</v>
      </c>
      <c r="H22" s="213"/>
    </row>
    <row r="23" spans="1:8" ht="15" customHeight="1">
      <c r="A23" s="521"/>
      <c r="B23" s="522"/>
      <c r="C23" s="523" t="s">
        <v>0</v>
      </c>
      <c r="D23" s="522"/>
      <c r="E23" s="522"/>
      <c r="F23" s="522"/>
      <c r="G23" s="522"/>
      <c r="H23" s="522"/>
    </row>
    <row r="24" spans="1:8" ht="15" customHeight="1">
      <c r="A24" s="524"/>
      <c r="B24" s="522"/>
      <c r="C24" s="522" t="s">
        <v>0</v>
      </c>
      <c r="D24" s="522"/>
      <c r="E24" s="522"/>
      <c r="F24" s="522"/>
      <c r="G24" s="522"/>
      <c r="H24" s="522"/>
    </row>
    <row r="25" spans="1:8" ht="17.850000000000001" customHeight="1">
      <c r="A25" s="524"/>
      <c r="B25" s="522"/>
      <c r="C25" s="522"/>
      <c r="D25" s="522"/>
      <c r="E25" s="522"/>
      <c r="F25" s="521"/>
      <c r="G25" s="521"/>
      <c r="H25" s="521"/>
    </row>
    <row r="26" spans="1:8" ht="17.850000000000001" customHeight="1">
      <c r="A26" s="521"/>
      <c r="B26" s="521"/>
      <c r="C26" s="521"/>
      <c r="D26" s="521"/>
      <c r="E26" s="521"/>
      <c r="F26" s="521"/>
      <c r="G26" s="521"/>
      <c r="H26" s="521"/>
    </row>
    <row r="27" spans="1:8" ht="17.850000000000001" customHeight="1">
      <c r="A27" s="521"/>
      <c r="B27" s="521"/>
      <c r="C27" s="521"/>
      <c r="D27" s="521"/>
      <c r="E27" s="521"/>
      <c r="F27" s="521"/>
      <c r="G27" s="521"/>
      <c r="H27" s="521"/>
    </row>
    <row r="28" spans="1:8" ht="17.850000000000001" customHeight="1">
      <c r="A28" s="521"/>
      <c r="B28" s="521"/>
      <c r="C28" s="521"/>
      <c r="D28" s="521"/>
      <c r="E28" s="521"/>
      <c r="F28" s="521"/>
      <c r="G28" s="521"/>
      <c r="H28" s="521"/>
    </row>
    <row r="29" spans="1:8" ht="17.850000000000001" customHeight="1">
      <c r="A29" s="521"/>
      <c r="B29" s="521"/>
      <c r="C29" s="521"/>
      <c r="D29" s="521"/>
      <c r="E29" s="521"/>
      <c r="F29" s="521"/>
      <c r="G29" s="521"/>
      <c r="H29" s="521"/>
    </row>
    <row r="30" spans="1:8" ht="17.850000000000001" customHeight="1">
      <c r="A30" s="521"/>
      <c r="B30" s="521"/>
      <c r="C30" s="521"/>
      <c r="D30" s="521"/>
      <c r="E30" s="521"/>
      <c r="F30" s="521"/>
      <c r="G30" s="521"/>
      <c r="H30" s="521"/>
    </row>
    <row r="31" spans="1:8" ht="17.850000000000001" customHeight="1">
      <c r="A31" s="521"/>
      <c r="B31" s="521"/>
      <c r="C31" s="521"/>
      <c r="D31" s="521"/>
      <c r="E31" s="521"/>
      <c r="F31" s="521"/>
      <c r="G31" s="521"/>
      <c r="H31" s="521"/>
    </row>
    <row r="32" spans="1:8" ht="17.850000000000001" customHeight="1">
      <c r="A32" s="521"/>
      <c r="B32" s="521"/>
      <c r="C32" s="521"/>
      <c r="D32" s="521"/>
      <c r="E32" s="521"/>
      <c r="F32" s="521"/>
      <c r="G32" s="521"/>
      <c r="H32" s="521"/>
    </row>
    <row r="33" spans="1:9" ht="17.850000000000001" customHeight="1">
      <c r="A33" s="521"/>
      <c r="B33" s="521"/>
      <c r="C33" s="521"/>
      <c r="D33" s="521"/>
      <c r="E33" s="521"/>
      <c r="F33" s="521"/>
      <c r="G33" s="521"/>
      <c r="H33" s="521"/>
    </row>
    <row r="34" spans="1:9" ht="17.850000000000001" customHeight="1">
      <c r="A34" s="521"/>
      <c r="B34" s="521"/>
      <c r="C34" s="521"/>
      <c r="D34" s="521"/>
      <c r="E34" s="521"/>
      <c r="F34" s="521"/>
      <c r="G34" s="521"/>
      <c r="H34" s="521"/>
    </row>
    <row r="35" spans="1:9" ht="17.850000000000001" customHeight="1">
      <c r="A35" s="521"/>
      <c r="B35" s="521"/>
      <c r="C35" s="521"/>
      <c r="D35" s="521"/>
      <c r="E35" s="521"/>
      <c r="F35" s="521"/>
      <c r="G35" s="521"/>
      <c r="H35" s="521"/>
    </row>
    <row r="36" spans="1:9" ht="25.5" customHeight="1">
      <c r="A36" s="521"/>
      <c r="B36" s="521"/>
      <c r="C36" s="521"/>
      <c r="D36" s="521"/>
      <c r="E36" s="521"/>
      <c r="F36" s="521"/>
      <c r="G36" s="521"/>
      <c r="H36" s="521"/>
    </row>
    <row r="37" spans="1:9" ht="19.5" customHeight="1">
      <c r="A37" s="525"/>
      <c r="B37" s="525"/>
      <c r="C37" s="525"/>
      <c r="D37" s="525"/>
      <c r="E37" s="525"/>
      <c r="F37" s="525"/>
      <c r="G37" s="525"/>
      <c r="H37" s="522"/>
    </row>
    <row r="38" spans="1:9" ht="19.5" customHeight="1">
      <c r="A38" s="280" t="s">
        <v>261</v>
      </c>
      <c r="B38" s="214"/>
      <c r="C38" s="214"/>
      <c r="D38" s="282" t="s">
        <v>107</v>
      </c>
      <c r="E38" s="231"/>
      <c r="F38" s="214"/>
      <c r="G38" s="281" t="s">
        <v>101</v>
      </c>
      <c r="H38" s="215"/>
      <c r="I38" s="3"/>
    </row>
    <row r="39" spans="1:9" ht="15" customHeight="1">
      <c r="A39" s="221"/>
      <c r="B39" s="216"/>
      <c r="C39" s="216"/>
      <c r="D39" s="216"/>
      <c r="E39" s="216"/>
      <c r="F39" s="216"/>
      <c r="G39" s="216"/>
      <c r="H39" s="216"/>
    </row>
    <row r="40" spans="1:9">
      <c r="A40" s="6"/>
      <c r="B40" s="6"/>
      <c r="C40" s="6"/>
      <c r="D40" s="6"/>
      <c r="E40" s="6"/>
      <c r="F40" s="6"/>
      <c r="G40" s="6"/>
      <c r="H40" s="6"/>
    </row>
    <row r="41" spans="1:9">
      <c r="A41" s="6"/>
      <c r="B41" s="6"/>
      <c r="C41" s="6"/>
      <c r="D41" s="6"/>
      <c r="E41" s="6"/>
      <c r="F41" s="6"/>
      <c r="G41" s="6"/>
      <c r="H41" s="6"/>
    </row>
    <row r="42" spans="1:9">
      <c r="A42" s="6"/>
      <c r="B42" s="6"/>
      <c r="C42" s="6"/>
      <c r="D42" s="6"/>
      <c r="E42" s="6"/>
      <c r="F42" s="6"/>
      <c r="G42" s="6"/>
      <c r="H42" s="6"/>
    </row>
    <row r="43" spans="1:9">
      <c r="A43" s="6"/>
      <c r="B43" s="6"/>
      <c r="C43" s="6"/>
      <c r="D43" s="6"/>
      <c r="E43" s="6"/>
      <c r="F43" s="6"/>
      <c r="G43" s="6"/>
      <c r="H43" s="6"/>
    </row>
    <row r="44" spans="1:9">
      <c r="A44" s="6"/>
      <c r="B44" s="6"/>
      <c r="C44" s="6"/>
      <c r="D44" s="6"/>
      <c r="E44" s="6"/>
      <c r="F44" s="6"/>
      <c r="G44" s="6"/>
      <c r="H44" s="6"/>
    </row>
    <row r="45" spans="1:9">
      <c r="A45" s="6"/>
      <c r="B45" s="6"/>
      <c r="C45" s="6"/>
      <c r="D45" s="6"/>
      <c r="E45" s="6"/>
      <c r="F45" s="6"/>
      <c r="G45" s="6"/>
      <c r="H45" s="6"/>
    </row>
    <row r="46" spans="1:9">
      <c r="A46" s="6"/>
      <c r="B46" s="6"/>
      <c r="C46" s="6"/>
      <c r="D46" s="6"/>
      <c r="E46" s="6"/>
      <c r="F46" s="6"/>
      <c r="G46" s="6"/>
      <c r="H46" s="6"/>
    </row>
  </sheetData>
  <mergeCells count="4">
    <mergeCell ref="A13:A14"/>
    <mergeCell ref="A7:B8"/>
    <mergeCell ref="A15:B15"/>
    <mergeCell ref="A18:B18"/>
  </mergeCells>
  <phoneticPr fontId="0" type="noConversion"/>
  <printOptions horizontalCentered="1" gridLinesSet="0"/>
  <pageMargins left="0.55000000000000004" right="0.35" top="0.55000000000000004" bottom="0.28999999999999998" header="0" footer="0"/>
  <pageSetup scale="71" orientation="portrait" horizontalDpi="4294967292" verticalDpi="4294967292" r:id="rId1"/>
  <headerFooter alignWithMargins="0"/>
  <rowBreaks count="1" manualBreakCount="1">
    <brk id="43" max="65535" man="1"/>
  </rowBreaks>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sheetPr>
    <pageSetUpPr fitToPage="1"/>
  </sheetPr>
  <dimension ref="A1:I57"/>
  <sheetViews>
    <sheetView showGridLines="0" zoomScale="75" workbookViewId="0">
      <selection activeCell="H1" sqref="H1"/>
    </sheetView>
  </sheetViews>
  <sheetFormatPr defaultColWidth="10" defaultRowHeight="12"/>
  <cols>
    <col min="1" max="1" width="9" style="644" customWidth="1"/>
    <col min="2" max="2" width="25.625" style="644" customWidth="1"/>
    <col min="3" max="3" width="15.875" style="644" customWidth="1"/>
    <col min="4" max="7" width="13.375" style="644" customWidth="1"/>
    <col min="8" max="8" width="16.25" style="644" customWidth="1"/>
    <col min="9" max="16384" width="10" style="644"/>
  </cols>
  <sheetData>
    <row r="1" spans="1:9" ht="15" customHeight="1">
      <c r="A1" s="639"/>
      <c r="B1" s="640"/>
      <c r="C1" s="640"/>
      <c r="D1" s="641" t="s">
        <v>242</v>
      </c>
      <c r="E1" s="642" t="str">
        <f>FACE!B14</f>
        <v>enter here</v>
      </c>
      <c r="F1" s="658"/>
      <c r="G1" s="658"/>
      <c r="H1" s="643"/>
      <c r="I1" s="639"/>
    </row>
    <row r="2" spans="1:9" ht="12.75" customHeight="1">
      <c r="A2" s="639"/>
      <c r="B2" s="645"/>
      <c r="C2" s="645"/>
      <c r="D2" s="645"/>
      <c r="E2" s="645"/>
      <c r="F2" s="645"/>
      <c r="G2" s="645"/>
      <c r="H2" s="645"/>
      <c r="I2" s="646"/>
    </row>
    <row r="3" spans="1:9" ht="19.5" customHeight="1">
      <c r="A3" s="639"/>
      <c r="B3" s="743" t="s">
        <v>238</v>
      </c>
      <c r="C3" s="744"/>
      <c r="D3" s="744"/>
      <c r="E3" s="744"/>
      <c r="F3" s="744"/>
      <c r="G3" s="744"/>
      <c r="H3" s="745"/>
      <c r="I3" s="646"/>
    </row>
    <row r="4" spans="1:9" ht="21.75" customHeight="1">
      <c r="A4" s="639"/>
      <c r="B4" s="746" t="s">
        <v>239</v>
      </c>
      <c r="C4" s="747"/>
      <c r="D4" s="747"/>
      <c r="E4" s="747"/>
      <c r="F4" s="747"/>
      <c r="G4" s="747"/>
      <c r="H4" s="748"/>
      <c r="I4" s="646"/>
    </row>
    <row r="5" spans="1:9" ht="39.75" customHeight="1">
      <c r="A5" s="639"/>
      <c r="B5" s="647"/>
      <c r="C5" s="660" t="s">
        <v>244</v>
      </c>
      <c r="D5" s="660" t="s">
        <v>26</v>
      </c>
      <c r="E5" s="660" t="s">
        <v>27</v>
      </c>
      <c r="F5" s="660" t="s">
        <v>28</v>
      </c>
      <c r="G5" s="660" t="s">
        <v>29</v>
      </c>
      <c r="H5" s="659" t="s">
        <v>249</v>
      </c>
      <c r="I5" s="646"/>
    </row>
    <row r="6" spans="1:9" ht="34.5" customHeight="1">
      <c r="A6" s="639"/>
      <c r="B6" s="663" t="s">
        <v>245</v>
      </c>
      <c r="C6" s="649">
        <f>'Internal Modular'!C18</f>
        <v>0</v>
      </c>
      <c r="D6" s="649">
        <f>'Internal Modular'!D18</f>
        <v>0</v>
      </c>
      <c r="E6" s="649">
        <f>'Internal Modular'!E18</f>
        <v>0</v>
      </c>
      <c r="F6" s="649">
        <f>'Internal Modular'!F18</f>
        <v>0</v>
      </c>
      <c r="G6" s="649">
        <f>'Internal Modular'!G18</f>
        <v>0</v>
      </c>
      <c r="H6" s="649">
        <f>SUM(C6:G6)</f>
        <v>0</v>
      </c>
      <c r="I6" s="646"/>
    </row>
    <row r="7" spans="1:9" ht="14.25" customHeight="1">
      <c r="A7" s="639"/>
      <c r="B7" s="664"/>
      <c r="C7" s="666" t="s">
        <v>247</v>
      </c>
      <c r="D7" s="665"/>
      <c r="E7" s="665"/>
      <c r="F7" s="665"/>
      <c r="G7" s="665"/>
      <c r="H7" s="666" t="s">
        <v>248</v>
      </c>
      <c r="I7" s="646"/>
    </row>
    <row r="8" spans="1:9" ht="24.75" customHeight="1" thickBot="1">
      <c r="A8" s="639"/>
      <c r="B8" s="661" t="s">
        <v>246</v>
      </c>
      <c r="C8" s="648">
        <f>'Internal Modular'!C19</f>
        <v>0</v>
      </c>
      <c r="D8" s="648">
        <f>'Internal Modular'!D19</f>
        <v>0</v>
      </c>
      <c r="E8" s="648">
        <f>'Internal Modular'!E19</f>
        <v>0</v>
      </c>
      <c r="F8" s="648">
        <f>'Internal Modular'!F19</f>
        <v>0</v>
      </c>
      <c r="G8" s="648">
        <f>'Internal Modular'!G19</f>
        <v>0</v>
      </c>
      <c r="H8" s="649">
        <f>SUM(C8:G8)</f>
        <v>0</v>
      </c>
      <c r="I8" s="646"/>
    </row>
    <row r="9" spans="1:9" ht="24.75" customHeight="1" thickTop="1" thickBot="1">
      <c r="A9" s="639"/>
      <c r="B9" s="662" t="s">
        <v>55</v>
      </c>
      <c r="C9" s="667">
        <f>SUM(C6:C8)</f>
        <v>0</v>
      </c>
      <c r="D9" s="667">
        <f>SUM(D6:D8)</f>
        <v>0</v>
      </c>
      <c r="E9" s="667">
        <f>SUM(E6:E8)</f>
        <v>0</v>
      </c>
      <c r="F9" s="667">
        <f>SUM(F6:F8)</f>
        <v>0</v>
      </c>
      <c r="G9" s="667">
        <f>SUM(G6:G8)</f>
        <v>0</v>
      </c>
      <c r="H9" s="672">
        <f>SUM(C9:G9)</f>
        <v>0</v>
      </c>
      <c r="I9" s="646"/>
    </row>
    <row r="10" spans="1:9" ht="22.5" customHeight="1" thickTop="1">
      <c r="A10" s="639"/>
      <c r="B10" s="650"/>
      <c r="C10" s="650"/>
      <c r="D10" s="650"/>
      <c r="E10" s="650"/>
      <c r="F10" s="650"/>
      <c r="G10" s="650"/>
      <c r="H10" s="650"/>
      <c r="I10" s="646"/>
    </row>
    <row r="11" spans="1:9" ht="23.25" customHeight="1">
      <c r="A11" s="639"/>
      <c r="B11" s="650"/>
      <c r="C11" s="650"/>
      <c r="D11" s="650"/>
      <c r="E11" s="650"/>
      <c r="F11" s="650"/>
      <c r="G11" s="650"/>
      <c r="H11" s="650"/>
      <c r="I11" s="646"/>
    </row>
    <row r="12" spans="1:9" ht="23.25" customHeight="1">
      <c r="A12" s="639"/>
      <c r="B12" s="650"/>
      <c r="C12" s="650"/>
      <c r="D12" s="650"/>
      <c r="E12" s="650"/>
      <c r="F12" s="650"/>
      <c r="G12" s="650"/>
      <c r="H12" s="650"/>
      <c r="I12" s="646"/>
    </row>
    <row r="13" spans="1:9" ht="22.5" customHeight="1">
      <c r="A13" s="639"/>
      <c r="B13" s="650"/>
      <c r="C13" s="650"/>
      <c r="D13" s="650"/>
      <c r="E13" s="650"/>
      <c r="F13" s="650"/>
      <c r="G13" s="650"/>
      <c r="H13" s="650"/>
      <c r="I13" s="646"/>
    </row>
    <row r="14" spans="1:9" ht="24.75" customHeight="1">
      <c r="A14" s="639"/>
      <c r="B14" s="650"/>
      <c r="C14" s="650"/>
      <c r="D14" s="650"/>
      <c r="E14" s="650"/>
      <c r="F14" s="650"/>
      <c r="G14" s="650"/>
      <c r="H14" s="650"/>
      <c r="I14" s="646"/>
    </row>
    <row r="15" spans="1:9" ht="18.75" customHeight="1">
      <c r="A15" s="639"/>
      <c r="B15" s="650"/>
      <c r="C15" s="650"/>
      <c r="D15" s="650"/>
      <c r="E15" s="650"/>
      <c r="F15" s="650"/>
      <c r="G15" s="650"/>
      <c r="H15" s="650"/>
      <c r="I15" s="646"/>
    </row>
    <row r="16" spans="1:9" ht="18" customHeight="1">
      <c r="A16" s="639"/>
      <c r="B16" s="650"/>
      <c r="C16" s="650"/>
      <c r="D16" s="650"/>
      <c r="E16" s="650"/>
      <c r="F16" s="650"/>
      <c r="G16" s="650"/>
      <c r="H16" s="650"/>
      <c r="I16" s="646"/>
    </row>
    <row r="17" spans="1:9" ht="15" customHeight="1">
      <c r="A17" s="639"/>
      <c r="B17" s="650"/>
      <c r="C17" s="650"/>
      <c r="D17" s="650"/>
      <c r="E17" s="650"/>
      <c r="F17" s="650"/>
      <c r="G17" s="650"/>
      <c r="H17" s="650"/>
      <c r="I17" s="646"/>
    </row>
    <row r="18" spans="1:9" ht="14.25" customHeight="1">
      <c r="A18" s="639"/>
      <c r="B18" s="650"/>
      <c r="C18" s="650"/>
      <c r="D18" s="650"/>
      <c r="E18" s="650"/>
      <c r="F18" s="650"/>
      <c r="G18" s="650"/>
      <c r="H18" s="650"/>
      <c r="I18" s="646"/>
    </row>
    <row r="19" spans="1:9" ht="14.25" customHeight="1">
      <c r="A19" s="639"/>
      <c r="B19" s="650"/>
      <c r="C19" s="650"/>
      <c r="D19" s="650"/>
      <c r="E19" s="650"/>
      <c r="F19" s="650"/>
      <c r="G19" s="650"/>
      <c r="H19" s="650"/>
      <c r="I19" s="646"/>
    </row>
    <row r="20" spans="1:9" ht="14.25" customHeight="1">
      <c r="A20" s="639"/>
      <c r="B20" s="650"/>
      <c r="C20" s="650"/>
      <c r="D20" s="650"/>
      <c r="E20" s="650"/>
      <c r="F20" s="650"/>
      <c r="G20" s="650"/>
      <c r="H20" s="650"/>
      <c r="I20" s="646"/>
    </row>
    <row r="21" spans="1:9" ht="15" customHeight="1">
      <c r="A21" s="639"/>
      <c r="B21" s="650"/>
      <c r="C21" s="650"/>
      <c r="D21" s="650"/>
      <c r="E21" s="650"/>
      <c r="F21" s="650"/>
      <c r="G21" s="650"/>
      <c r="H21" s="650"/>
      <c r="I21" s="646"/>
    </row>
    <row r="22" spans="1:9" ht="15" customHeight="1">
      <c r="A22" s="639"/>
      <c r="B22" s="650"/>
      <c r="C22" s="650"/>
      <c r="D22" s="650"/>
      <c r="E22" s="650"/>
      <c r="F22" s="650"/>
      <c r="G22" s="650"/>
      <c r="H22" s="650"/>
      <c r="I22" s="646"/>
    </row>
    <row r="23" spans="1:9" ht="15" customHeight="1">
      <c r="A23" s="639"/>
      <c r="B23" s="650"/>
      <c r="C23" s="650"/>
      <c r="D23" s="650"/>
      <c r="E23" s="650"/>
      <c r="F23" s="650"/>
      <c r="G23" s="650"/>
      <c r="H23" s="650"/>
      <c r="I23" s="646"/>
    </row>
    <row r="24" spans="1:9" ht="15" customHeight="1">
      <c r="A24" s="639"/>
      <c r="B24" s="650"/>
      <c r="C24" s="650"/>
      <c r="D24" s="650"/>
      <c r="E24" s="650"/>
      <c r="F24" s="650"/>
      <c r="G24" s="650"/>
      <c r="H24" s="650"/>
      <c r="I24" s="646"/>
    </row>
    <row r="25" spans="1:9" ht="14.25" customHeight="1">
      <c r="A25" s="639"/>
      <c r="B25" s="650"/>
      <c r="C25" s="650"/>
      <c r="D25" s="650"/>
      <c r="E25" s="650"/>
      <c r="F25" s="650"/>
      <c r="G25" s="650"/>
      <c r="H25" s="650"/>
      <c r="I25" s="646"/>
    </row>
    <row r="26" spans="1:9" ht="14.25" customHeight="1">
      <c r="A26" s="639"/>
      <c r="B26" s="650"/>
      <c r="C26" s="650"/>
      <c r="D26" s="650"/>
      <c r="E26" s="650"/>
      <c r="F26" s="650"/>
      <c r="G26" s="650"/>
      <c r="H26" s="650"/>
      <c r="I26" s="646"/>
    </row>
    <row r="27" spans="1:9" ht="14.1" customHeight="1">
      <c r="A27" s="639"/>
      <c r="B27" s="650"/>
      <c r="C27" s="650"/>
      <c r="D27" s="650"/>
      <c r="E27" s="650"/>
      <c r="F27" s="650"/>
      <c r="G27" s="650"/>
      <c r="H27" s="650"/>
      <c r="I27" s="646"/>
    </row>
    <row r="28" spans="1:9" ht="13.5" customHeight="1">
      <c r="A28" s="639"/>
      <c r="B28" s="650"/>
      <c r="C28" s="650"/>
      <c r="D28" s="650"/>
      <c r="E28" s="650"/>
      <c r="F28" s="650"/>
      <c r="G28" s="650"/>
      <c r="H28" s="650"/>
      <c r="I28" s="646"/>
    </row>
    <row r="29" spans="1:9" ht="18" customHeight="1">
      <c r="A29" s="639"/>
      <c r="B29" s="650"/>
      <c r="C29" s="650"/>
      <c r="D29" s="650"/>
      <c r="E29" s="650"/>
      <c r="F29" s="650"/>
      <c r="G29" s="650"/>
      <c r="H29" s="650"/>
      <c r="I29" s="646"/>
    </row>
    <row r="30" spans="1:9" ht="18" customHeight="1">
      <c r="A30" s="639"/>
      <c r="B30" s="650"/>
      <c r="C30" s="650"/>
      <c r="D30" s="650"/>
      <c r="E30" s="650"/>
      <c r="F30" s="650"/>
      <c r="G30" s="650"/>
      <c r="H30" s="650"/>
      <c r="I30" s="646"/>
    </row>
    <row r="31" spans="1:9" ht="15" customHeight="1">
      <c r="A31" s="639"/>
      <c r="B31" s="650"/>
      <c r="C31" s="650"/>
      <c r="D31" s="650"/>
      <c r="E31" s="650"/>
      <c r="F31" s="650"/>
      <c r="G31" s="650"/>
      <c r="H31" s="650"/>
      <c r="I31" s="646"/>
    </row>
    <row r="32" spans="1:9" ht="14.25" customHeight="1">
      <c r="A32" s="639"/>
      <c r="B32" s="650"/>
      <c r="C32" s="650"/>
      <c r="D32" s="650"/>
      <c r="E32" s="650"/>
      <c r="F32" s="650"/>
      <c r="G32" s="650"/>
      <c r="H32" s="650"/>
      <c r="I32" s="646"/>
    </row>
    <row r="33" spans="1:9" ht="12.75" customHeight="1">
      <c r="A33" s="639"/>
      <c r="B33" s="650"/>
      <c r="C33" s="650"/>
      <c r="D33" s="650"/>
      <c r="E33" s="650"/>
      <c r="F33" s="650"/>
      <c r="G33" s="650"/>
      <c r="H33" s="650"/>
      <c r="I33" s="646"/>
    </row>
    <row r="34" spans="1:9" ht="15" customHeight="1">
      <c r="A34" s="639"/>
      <c r="B34" s="650"/>
      <c r="C34" s="650"/>
      <c r="D34" s="650"/>
      <c r="E34" s="650"/>
      <c r="F34" s="650"/>
      <c r="G34" s="650"/>
      <c r="H34" s="650"/>
      <c r="I34" s="646"/>
    </row>
    <row r="35" spans="1:9" ht="15" customHeight="1">
      <c r="A35" s="639"/>
      <c r="B35" s="650"/>
      <c r="C35" s="650"/>
      <c r="D35" s="650"/>
      <c r="E35" s="650"/>
      <c r="F35" s="650"/>
      <c r="G35" s="650"/>
      <c r="H35" s="650"/>
      <c r="I35" s="646"/>
    </row>
    <row r="36" spans="1:9" ht="15" customHeight="1">
      <c r="A36" s="639"/>
      <c r="B36" s="650"/>
      <c r="C36" s="650"/>
      <c r="D36" s="650"/>
      <c r="E36" s="650"/>
      <c r="F36" s="650"/>
      <c r="G36" s="650"/>
      <c r="H36" s="650"/>
      <c r="I36" s="646"/>
    </row>
    <row r="37" spans="1:9" ht="14.25" customHeight="1">
      <c r="A37" s="639"/>
      <c r="B37" s="650"/>
      <c r="C37" s="650"/>
      <c r="D37" s="650"/>
      <c r="E37" s="650"/>
      <c r="F37" s="650"/>
      <c r="G37" s="650"/>
      <c r="H37" s="650"/>
      <c r="I37" s="646"/>
    </row>
    <row r="38" spans="1:9" ht="25.5" customHeight="1">
      <c r="A38" s="639"/>
      <c r="B38" s="650"/>
      <c r="C38" s="650"/>
      <c r="D38" s="650"/>
      <c r="E38" s="650"/>
      <c r="F38" s="650"/>
      <c r="G38" s="650"/>
      <c r="H38" s="650"/>
      <c r="I38" s="646"/>
    </row>
    <row r="39" spans="1:9" ht="15" customHeight="1">
      <c r="A39" s="639"/>
      <c r="B39" s="650"/>
      <c r="C39" s="650"/>
      <c r="D39" s="650"/>
      <c r="E39" s="650"/>
      <c r="F39" s="650"/>
      <c r="G39" s="650"/>
      <c r="H39" s="650"/>
      <c r="I39" s="646"/>
    </row>
    <row r="40" spans="1:9" ht="14.25" customHeight="1">
      <c r="A40" s="639"/>
      <c r="B40" s="650"/>
      <c r="C40" s="650"/>
      <c r="D40" s="650"/>
      <c r="E40" s="650"/>
      <c r="F40" s="650"/>
      <c r="G40" s="650"/>
      <c r="H40" s="650"/>
      <c r="I40" s="646"/>
    </row>
    <row r="41" spans="1:9" ht="14.25" customHeight="1">
      <c r="A41" s="639"/>
      <c r="B41" s="650"/>
      <c r="C41" s="650"/>
      <c r="D41" s="650"/>
      <c r="E41" s="650"/>
      <c r="F41" s="650"/>
      <c r="G41" s="650"/>
      <c r="H41" s="650"/>
      <c r="I41" s="646"/>
    </row>
    <row r="42" spans="1:9" ht="14.25" customHeight="1">
      <c r="A42" s="639"/>
      <c r="B42" s="650"/>
      <c r="C42" s="650"/>
      <c r="D42" s="650"/>
      <c r="E42" s="650"/>
      <c r="F42" s="650"/>
      <c r="G42" s="650"/>
      <c r="H42" s="650"/>
      <c r="I42" s="646"/>
    </row>
    <row r="43" spans="1:9" ht="14.25" customHeight="1">
      <c r="A43" s="639"/>
      <c r="B43" s="650"/>
      <c r="C43" s="650"/>
      <c r="D43" s="650"/>
      <c r="E43" s="650"/>
      <c r="F43" s="650"/>
      <c r="G43" s="650"/>
      <c r="H43" s="650"/>
      <c r="I43" s="646"/>
    </row>
    <row r="44" spans="1:9" ht="14.25" customHeight="1">
      <c r="A44" s="639"/>
      <c r="B44" s="650"/>
      <c r="C44" s="650"/>
      <c r="D44" s="650"/>
      <c r="E44" s="650"/>
      <c r="F44" s="650"/>
      <c r="G44" s="650"/>
      <c r="H44" s="650"/>
      <c r="I44" s="646"/>
    </row>
    <row r="45" spans="1:9" ht="14.25" customHeight="1">
      <c r="A45" s="639"/>
      <c r="B45" s="650"/>
      <c r="C45" s="650"/>
      <c r="D45" s="650"/>
      <c r="E45" s="650"/>
      <c r="F45" s="650"/>
      <c r="G45" s="650"/>
      <c r="H45" s="650"/>
      <c r="I45" s="646"/>
    </row>
    <row r="46" spans="1:9" ht="14.25" customHeight="1">
      <c r="A46" s="639"/>
      <c r="B46" s="650"/>
      <c r="C46" s="650"/>
      <c r="D46" s="650"/>
      <c r="E46" s="650"/>
      <c r="F46" s="650"/>
      <c r="G46" s="650"/>
      <c r="H46" s="650"/>
      <c r="I46" s="646"/>
    </row>
    <row r="47" spans="1:9" ht="14.25" customHeight="1">
      <c r="A47" s="639"/>
      <c r="B47" s="650"/>
      <c r="C47" s="650"/>
      <c r="D47" s="650"/>
      <c r="E47" s="650"/>
      <c r="F47" s="650"/>
      <c r="G47" s="650"/>
      <c r="H47" s="650"/>
      <c r="I47" s="646"/>
    </row>
    <row r="48" spans="1:9" ht="14.25" customHeight="1">
      <c r="A48" s="639"/>
      <c r="B48" s="650"/>
      <c r="C48" s="650"/>
      <c r="D48" s="650"/>
      <c r="E48" s="650"/>
      <c r="F48" s="650"/>
      <c r="G48" s="650"/>
      <c r="H48" s="650"/>
      <c r="I48" s="646"/>
    </row>
    <row r="49" spans="1:9" ht="14.25" customHeight="1">
      <c r="A49" s="639"/>
      <c r="B49" s="650"/>
      <c r="C49" s="650"/>
      <c r="D49" s="650"/>
      <c r="E49" s="650"/>
      <c r="F49" s="650"/>
      <c r="G49" s="650"/>
      <c r="H49" s="650"/>
      <c r="I49" s="646"/>
    </row>
    <row r="50" spans="1:9" ht="14.25" customHeight="1">
      <c r="A50" s="651"/>
      <c r="B50" s="650"/>
      <c r="C50" s="650"/>
      <c r="D50" s="650"/>
      <c r="E50" s="650"/>
      <c r="F50" s="650"/>
      <c r="G50" s="650"/>
      <c r="H50" s="650"/>
      <c r="I50" s="646"/>
    </row>
    <row r="51" spans="1:9" ht="24.75" customHeight="1">
      <c r="A51" s="652" t="s">
        <v>240</v>
      </c>
      <c r="B51" s="650"/>
      <c r="C51" s="650"/>
      <c r="D51" s="650"/>
      <c r="E51" s="650"/>
      <c r="F51" s="650"/>
      <c r="G51" s="650"/>
      <c r="H51" s="650"/>
      <c r="I51" s="652" t="s">
        <v>240</v>
      </c>
    </row>
    <row r="52" spans="1:9" ht="16.5" customHeight="1">
      <c r="A52" s="639"/>
      <c r="B52" s="653"/>
      <c r="C52" s="653"/>
      <c r="D52" s="653"/>
      <c r="E52" s="653"/>
      <c r="F52" s="653"/>
      <c r="G52" s="653"/>
      <c r="H52" s="653"/>
      <c r="I52" s="646"/>
    </row>
    <row r="53" spans="1:9" ht="17.25" customHeight="1">
      <c r="A53" s="639"/>
      <c r="B53" s="205" t="s">
        <v>261</v>
      </c>
      <c r="C53" s="159"/>
      <c r="D53" s="654" t="s">
        <v>243</v>
      </c>
      <c r="H53" s="655" t="s">
        <v>241</v>
      </c>
      <c r="I53" s="639"/>
    </row>
    <row r="54" spans="1:9">
      <c r="A54" s="639"/>
      <c r="B54" s="742"/>
      <c r="C54" s="742"/>
      <c r="D54" s="742"/>
      <c r="E54" s="742"/>
      <c r="F54" s="742"/>
      <c r="G54" s="742"/>
      <c r="H54" s="742"/>
      <c r="I54" s="639"/>
    </row>
    <row r="55" spans="1:9">
      <c r="A55" s="639"/>
      <c r="B55" s="656"/>
      <c r="C55" s="657"/>
      <c r="D55" s="657"/>
      <c r="E55" s="657"/>
      <c r="F55" s="657"/>
      <c r="G55" s="657"/>
      <c r="H55" s="657"/>
      <c r="I55" s="639"/>
    </row>
    <row r="56" spans="1:9">
      <c r="B56" s="10"/>
      <c r="C56" s="10"/>
      <c r="D56" s="10"/>
      <c r="E56" s="10"/>
      <c r="F56" s="10"/>
      <c r="G56" s="10"/>
      <c r="H56" s="10"/>
    </row>
    <row r="57" spans="1:9">
      <c r="B57" s="10"/>
      <c r="C57" s="10"/>
      <c r="D57" s="10"/>
      <c r="E57" s="10"/>
      <c r="F57" s="10"/>
      <c r="G57" s="10"/>
      <c r="H57" s="10"/>
    </row>
  </sheetData>
  <mergeCells count="3">
    <mergeCell ref="B54:H54"/>
    <mergeCell ref="B3:H3"/>
    <mergeCell ref="B4:H4"/>
  </mergeCells>
  <phoneticPr fontId="0" type="noConversion"/>
  <printOptions gridLinesSet="0"/>
  <pageMargins left="0.6" right="0.44" top="0.6" bottom="0.5" header="0" footer="0"/>
  <pageSetup scale="80" orientation="portrait" blackAndWhite="1"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A1:AF56"/>
  <sheetViews>
    <sheetView showGridLines="0" topLeftCell="A32" zoomScale="85" workbookViewId="0">
      <selection activeCell="D33" sqref="D33"/>
    </sheetView>
  </sheetViews>
  <sheetFormatPr defaultRowHeight="12.75"/>
  <cols>
    <col min="1" max="1" width="3.875" style="570" customWidth="1"/>
    <col min="2" max="2" width="8.375" style="570" customWidth="1"/>
    <col min="3" max="3" width="13.25" style="570" customWidth="1"/>
    <col min="4" max="4" width="12.875" style="570" customWidth="1"/>
    <col min="5" max="5" width="10.375" style="570" customWidth="1"/>
    <col min="6" max="6" width="11.25" style="570" customWidth="1"/>
    <col min="7" max="7" width="5" style="570" customWidth="1"/>
    <col min="8" max="8" width="8.25" style="570" customWidth="1"/>
    <col min="9" max="9" width="5.625" style="570" customWidth="1"/>
    <col min="10" max="10" width="4" style="570" customWidth="1"/>
    <col min="11" max="11" width="7.5" style="570" customWidth="1"/>
    <col min="12" max="12" width="13.25" style="570" customWidth="1"/>
    <col min="13" max="13" width="7.125" style="570" customWidth="1"/>
    <col min="14" max="14" width="6.25" style="570" customWidth="1"/>
    <col min="15" max="15" width="13.375" style="570" customWidth="1"/>
    <col min="16" max="16" width="3.125" style="537" customWidth="1"/>
    <col min="17" max="16384" width="9" style="537"/>
  </cols>
  <sheetData>
    <row r="1" spans="1:32" s="300" customFormat="1" ht="18.600000000000001" customHeight="1">
      <c r="A1" s="208"/>
      <c r="B1" s="209"/>
      <c r="C1" s="209"/>
      <c r="D1" s="232"/>
      <c r="E1" s="232"/>
      <c r="F1" s="232"/>
      <c r="G1" s="233"/>
      <c r="I1" s="290" t="s">
        <v>228</v>
      </c>
      <c r="J1" s="754" t="str">
        <f>FACE!B14</f>
        <v>enter here</v>
      </c>
      <c r="K1" s="754"/>
      <c r="L1" s="754"/>
      <c r="M1" s="532"/>
      <c r="N1" s="533"/>
      <c r="O1" s="462"/>
      <c r="P1" s="519"/>
    </row>
    <row r="2" spans="1:32" ht="3.6" customHeight="1">
      <c r="A2" s="534"/>
      <c r="B2" s="534"/>
      <c r="C2" s="534"/>
      <c r="D2" s="534"/>
      <c r="E2" s="534"/>
      <c r="F2" s="534"/>
      <c r="G2" s="534"/>
      <c r="H2" s="534"/>
      <c r="I2" s="534"/>
      <c r="J2" s="534"/>
      <c r="K2" s="534"/>
      <c r="L2" s="534"/>
      <c r="M2" s="534"/>
      <c r="N2" s="535"/>
      <c r="O2" s="536"/>
    </row>
    <row r="3" spans="1:32" s="297" customFormat="1" ht="21.95" customHeight="1">
      <c r="A3" s="291" t="s">
        <v>129</v>
      </c>
      <c r="B3" s="248"/>
      <c r="C3" s="248"/>
      <c r="D3" s="248"/>
      <c r="E3" s="248"/>
      <c r="F3" s="248"/>
      <c r="G3" s="248"/>
      <c r="H3" s="248"/>
      <c r="I3" s="248"/>
      <c r="J3" s="248"/>
      <c r="K3" s="248"/>
      <c r="L3" s="248"/>
      <c r="M3" s="248"/>
      <c r="N3" s="538"/>
      <c r="O3" s="538"/>
    </row>
    <row r="4" spans="1:32" s="297" customFormat="1" ht="15.75" customHeight="1">
      <c r="A4" s="288" t="s">
        <v>110</v>
      </c>
      <c r="B4" s="235"/>
      <c r="C4" s="235"/>
      <c r="D4" s="235"/>
      <c r="E4" s="235"/>
      <c r="F4" s="236" t="s">
        <v>0</v>
      </c>
      <c r="G4" s="235"/>
      <c r="H4" s="235"/>
      <c r="I4" s="235"/>
      <c r="J4" s="235"/>
      <c r="K4" s="235"/>
      <c r="L4" s="235"/>
      <c r="M4" s="235"/>
      <c r="N4" s="539"/>
      <c r="O4" s="539"/>
    </row>
    <row r="5" spans="1:32" s="297" customFormat="1" ht="21" customHeight="1">
      <c r="A5" s="540"/>
      <c r="B5" s="296" t="s">
        <v>234</v>
      </c>
      <c r="C5" s="237"/>
      <c r="D5" s="237"/>
      <c r="E5" s="237"/>
      <c r="F5" s="237"/>
      <c r="G5" s="237"/>
      <c r="H5" s="237"/>
      <c r="I5" s="237"/>
      <c r="J5" s="237"/>
      <c r="K5" s="237"/>
      <c r="L5" s="237"/>
      <c r="M5" s="237"/>
      <c r="N5" s="539"/>
      <c r="O5" s="539"/>
    </row>
    <row r="6" spans="1:32" s="297" customFormat="1" ht="19.5" customHeight="1">
      <c r="A6" s="540" t="s">
        <v>0</v>
      </c>
      <c r="B6" s="292" t="s">
        <v>115</v>
      </c>
      <c r="C6" s="265"/>
      <c r="D6" s="265"/>
      <c r="E6" s="268"/>
      <c r="F6" s="541" t="s">
        <v>0</v>
      </c>
      <c r="G6" s="268"/>
      <c r="H6" s="268"/>
      <c r="I6" s="542"/>
      <c r="J6" s="542"/>
      <c r="K6" s="543"/>
      <c r="L6" s="543"/>
      <c r="M6" s="543"/>
      <c r="N6" s="544"/>
      <c r="O6" s="544"/>
    </row>
    <row r="7" spans="1:32" s="297" customFormat="1" ht="22.5" customHeight="1">
      <c r="A7" s="235"/>
      <c r="B7" s="294" t="s">
        <v>117</v>
      </c>
      <c r="C7" s="266"/>
      <c r="D7" s="266"/>
      <c r="E7" s="266"/>
      <c r="F7" s="266"/>
      <c r="G7" s="266"/>
      <c r="H7" s="266"/>
      <c r="I7" s="235"/>
      <c r="J7" s="235"/>
      <c r="K7" s="235"/>
      <c r="L7" s="235"/>
      <c r="M7" s="235"/>
      <c r="N7" s="539"/>
      <c r="O7" s="539"/>
      <c r="R7" s="540"/>
      <c r="AF7" s="298"/>
    </row>
    <row r="8" spans="1:32" s="297" customFormat="1" ht="21.2" customHeight="1">
      <c r="A8" s="237"/>
      <c r="B8" s="292" t="s">
        <v>116</v>
      </c>
      <c r="C8" s="265"/>
      <c r="D8" s="265"/>
      <c r="E8" s="265"/>
      <c r="F8" s="268"/>
      <c r="G8" s="268"/>
      <c r="H8" s="545"/>
      <c r="I8" s="325"/>
      <c r="J8" s="293"/>
      <c r="R8" s="263"/>
      <c r="AF8" s="298"/>
    </row>
    <row r="9" spans="1:32" s="297" customFormat="1" ht="14.1" customHeight="1">
      <c r="A9" s="237"/>
      <c r="B9" s="293" t="s">
        <v>118</v>
      </c>
      <c r="C9" s="265"/>
      <c r="D9" s="265"/>
      <c r="E9" s="265"/>
      <c r="F9" s="265"/>
      <c r="G9" s="265"/>
      <c r="I9" s="238"/>
      <c r="J9" s="293"/>
      <c r="K9" s="749" t="s">
        <v>8</v>
      </c>
      <c r="L9" s="341"/>
      <c r="M9" s="749" t="s">
        <v>142</v>
      </c>
      <c r="N9" s="749"/>
      <c r="O9" s="749"/>
      <c r="R9" s="263"/>
      <c r="S9" s="237"/>
      <c r="T9" s="237"/>
      <c r="U9" s="237"/>
      <c r="V9" s="237"/>
      <c r="W9" s="237"/>
      <c r="X9" s="237"/>
      <c r="Y9" s="237"/>
      <c r="Z9" s="237"/>
      <c r="AA9" s="237"/>
      <c r="AB9" s="237"/>
      <c r="AC9" s="237"/>
      <c r="AD9" s="237"/>
      <c r="AE9" s="539"/>
      <c r="AF9" s="539"/>
    </row>
    <row r="10" spans="1:32" s="297" customFormat="1" ht="14.85" customHeight="1">
      <c r="A10" s="540" t="s">
        <v>0</v>
      </c>
      <c r="C10" s="265"/>
      <c r="D10" s="265"/>
      <c r="E10" s="265"/>
      <c r="F10" s="546"/>
      <c r="G10" s="547"/>
      <c r="H10" s="548"/>
      <c r="J10" s="549" t="s">
        <v>0</v>
      </c>
      <c r="K10" s="749"/>
      <c r="L10" s="341"/>
      <c r="M10" s="749"/>
      <c r="N10" s="749"/>
      <c r="O10" s="749"/>
    </row>
    <row r="11" spans="1:32" s="551" customFormat="1" ht="19.5" customHeight="1">
      <c r="A11" s="540" t="s">
        <v>0</v>
      </c>
      <c r="B11" s="292" t="s">
        <v>111</v>
      </c>
      <c r="C11" s="265"/>
      <c r="D11" s="265"/>
      <c r="E11" s="268"/>
      <c r="F11" s="541" t="s">
        <v>0</v>
      </c>
      <c r="G11" s="268"/>
      <c r="H11" s="268"/>
      <c r="I11" s="542"/>
      <c r="J11" s="550" t="s">
        <v>0</v>
      </c>
      <c r="K11" s="341" t="s">
        <v>32</v>
      </c>
      <c r="L11" s="329"/>
      <c r="M11" s="341" t="s">
        <v>143</v>
      </c>
      <c r="O11" s="329"/>
    </row>
    <row r="12" spans="1:32" s="551" customFormat="1" ht="19.5" customHeight="1">
      <c r="A12" s="264"/>
      <c r="B12" s="294" t="s">
        <v>114</v>
      </c>
      <c r="C12" s="267"/>
      <c r="D12" s="267"/>
      <c r="E12" s="267"/>
      <c r="F12" s="267"/>
      <c r="G12" s="267"/>
      <c r="H12" s="267"/>
      <c r="I12" s="239"/>
    </row>
    <row r="13" spans="1:32" s="297" customFormat="1" ht="19.5" customHeight="1">
      <c r="A13" s="540" t="s">
        <v>0</v>
      </c>
      <c r="B13" s="292" t="s">
        <v>112</v>
      </c>
      <c r="C13" s="265"/>
      <c r="D13" s="265"/>
      <c r="E13" s="265"/>
      <c r="F13" s="265"/>
      <c r="G13" s="265"/>
      <c r="H13" s="265"/>
      <c r="I13" s="237"/>
      <c r="J13" s="237"/>
      <c r="K13" s="237" t="s">
        <v>0</v>
      </c>
      <c r="L13" s="237"/>
      <c r="M13" s="237"/>
      <c r="N13" s="539"/>
      <c r="O13" s="539"/>
    </row>
    <row r="14" spans="1:32" s="297" customFormat="1" ht="23.25" customHeight="1">
      <c r="A14" s="237"/>
      <c r="B14" s="292" t="s">
        <v>113</v>
      </c>
      <c r="C14" s="266"/>
      <c r="D14" s="266"/>
      <c r="E14" s="266"/>
      <c r="F14" s="618"/>
      <c r="G14" s="552" t="s">
        <v>0</v>
      </c>
      <c r="H14" s="268"/>
      <c r="I14" s="542"/>
      <c r="J14" s="542"/>
      <c r="K14" s="543"/>
      <c r="L14" s="543"/>
      <c r="M14" s="543"/>
      <c r="N14" s="544"/>
      <c r="O14" s="544"/>
      <c r="P14" s="545"/>
    </row>
    <row r="15" spans="1:32" s="297" customFormat="1" ht="22.5" customHeight="1">
      <c r="A15" s="540" t="s">
        <v>0</v>
      </c>
      <c r="B15" s="292" t="s">
        <v>232</v>
      </c>
      <c r="C15" s="265"/>
      <c r="D15" s="265"/>
      <c r="E15" s="265"/>
      <c r="F15" s="265"/>
      <c r="G15" s="619"/>
      <c r="H15" s="619"/>
      <c r="I15" s="620"/>
      <c r="J15" s="620"/>
      <c r="K15" s="620" t="s">
        <v>0</v>
      </c>
      <c r="L15" s="620"/>
      <c r="M15" s="620"/>
      <c r="N15" s="621"/>
      <c r="O15" s="621"/>
      <c r="P15" s="568"/>
    </row>
    <row r="16" spans="1:32" s="297" customFormat="1" ht="29.25" customHeight="1">
      <c r="A16" s="540" t="s">
        <v>0</v>
      </c>
      <c r="B16" s="295" t="s">
        <v>229</v>
      </c>
      <c r="C16" s="266"/>
      <c r="D16" s="295" t="s">
        <v>233</v>
      </c>
      <c r="E16" s="292"/>
      <c r="F16" s="265"/>
      <c r="G16" s="265"/>
      <c r="H16" s="755" t="s">
        <v>230</v>
      </c>
      <c r="I16" s="755"/>
      <c r="J16" s="755"/>
      <c r="K16" s="622"/>
      <c r="L16" s="620"/>
      <c r="M16" s="620"/>
      <c r="N16" s="621"/>
      <c r="O16" s="621"/>
      <c r="P16" s="568"/>
    </row>
    <row r="17" spans="1:18" s="297" customFormat="1" ht="1.5" customHeight="1">
      <c r="A17" s="258"/>
      <c r="B17" s="259"/>
      <c r="C17" s="268"/>
      <c r="D17" s="268"/>
      <c r="E17" s="268"/>
      <c r="F17" s="268"/>
      <c r="G17" s="268"/>
      <c r="H17" s="268"/>
      <c r="I17" s="542"/>
      <c r="J17" s="542"/>
      <c r="K17" s="542"/>
      <c r="L17" s="542"/>
      <c r="M17" s="542"/>
      <c r="N17" s="544"/>
      <c r="O17" s="544"/>
      <c r="P17" s="545"/>
    </row>
    <row r="18" spans="1:18" s="16" customFormat="1" ht="16.7" customHeight="1">
      <c r="A18" s="262" t="s">
        <v>128</v>
      </c>
      <c r="B18" s="260"/>
      <c r="C18" s="237"/>
      <c r="D18" s="237"/>
      <c r="E18" s="237"/>
      <c r="F18" s="250"/>
      <c r="G18" s="237"/>
      <c r="H18" s="237"/>
      <c r="I18" s="237"/>
      <c r="J18" s="237"/>
      <c r="K18" s="237"/>
      <c r="L18" s="237"/>
      <c r="M18" s="237"/>
      <c r="N18" s="244"/>
      <c r="O18" s="244"/>
    </row>
    <row r="19" spans="1:18" s="13" customFormat="1" ht="16.7" customHeight="1">
      <c r="A19" s="333" t="s">
        <v>33</v>
      </c>
      <c r="B19" s="320"/>
      <c r="C19" s="321"/>
      <c r="D19" s="321"/>
      <c r="E19" s="321"/>
      <c r="F19" s="322"/>
      <c r="G19" s="321"/>
      <c r="H19" s="321"/>
      <c r="I19" s="321"/>
      <c r="J19" s="321"/>
      <c r="K19" s="321"/>
      <c r="L19" s="321"/>
      <c r="M19" s="321"/>
      <c r="N19" s="323"/>
      <c r="O19" s="323"/>
      <c r="R19" s="13" t="s">
        <v>0</v>
      </c>
    </row>
    <row r="20" spans="1:18" s="12" customFormat="1" ht="16.7" customHeight="1">
      <c r="A20" s="334" t="s">
        <v>34</v>
      </c>
      <c r="B20" s="319"/>
      <c r="C20" s="239"/>
      <c r="D20" s="239"/>
      <c r="E20" s="239"/>
      <c r="F20" s="249"/>
      <c r="G20" s="239"/>
      <c r="H20" s="239"/>
      <c r="I20" s="239"/>
      <c r="J20" s="239"/>
      <c r="K20" s="239"/>
      <c r="L20" s="239"/>
      <c r="M20" s="239"/>
      <c r="N20" s="234"/>
      <c r="O20" s="234"/>
    </row>
    <row r="21" spans="1:18" s="13" customFormat="1" ht="16.7" customHeight="1">
      <c r="A21" s="331" t="s">
        <v>130</v>
      </c>
      <c r="B21" s="326"/>
      <c r="C21" s="327"/>
      <c r="D21" s="332" t="s">
        <v>131</v>
      </c>
      <c r="E21" s="327"/>
      <c r="F21" s="327"/>
      <c r="G21" s="327"/>
      <c r="H21" s="328"/>
      <c r="I21" s="332"/>
      <c r="J21" s="339"/>
      <c r="K21" s="340" t="s">
        <v>144</v>
      </c>
      <c r="L21" s="340"/>
      <c r="M21" s="340"/>
      <c r="N21" s="553"/>
      <c r="O21" s="553"/>
      <c r="P21" s="330"/>
      <c r="Q21" s="13" t="s">
        <v>0</v>
      </c>
    </row>
    <row r="22" spans="1:18" s="12" customFormat="1" ht="15" customHeight="1">
      <c r="A22" s="526"/>
      <c r="B22" s="526" t="s">
        <v>6</v>
      </c>
      <c r="C22" s="527"/>
      <c r="D22" s="528"/>
      <c r="E22" s="526" t="s">
        <v>6</v>
      </c>
      <c r="F22" s="526"/>
      <c r="G22" s="528"/>
      <c r="H22" s="529"/>
      <c r="I22" s="530"/>
      <c r="J22" s="531"/>
      <c r="K22" s="531" t="s">
        <v>6</v>
      </c>
      <c r="L22" s="531"/>
      <c r="M22" s="531"/>
      <c r="N22" s="554"/>
      <c r="O22" s="554"/>
    </row>
    <row r="23" spans="1:18" s="12" customFormat="1" ht="15" customHeight="1">
      <c r="A23" s="526"/>
      <c r="B23" s="526"/>
      <c r="C23" s="528"/>
      <c r="D23" s="528"/>
      <c r="E23" s="526"/>
      <c r="F23" s="526"/>
      <c r="G23" s="528"/>
      <c r="H23" s="529"/>
      <c r="I23" s="529"/>
      <c r="J23" s="531"/>
      <c r="K23" s="531"/>
      <c r="L23" s="531"/>
      <c r="M23" s="531"/>
      <c r="N23" s="554"/>
      <c r="O23" s="554"/>
    </row>
    <row r="24" spans="1:18" s="12" customFormat="1" ht="15" customHeight="1">
      <c r="A24" s="526"/>
      <c r="B24" s="526"/>
      <c r="C24" s="528"/>
      <c r="D24" s="528"/>
      <c r="E24" s="526"/>
      <c r="F24" s="526"/>
      <c r="G24" s="528"/>
      <c r="H24" s="529"/>
      <c r="I24" s="529"/>
      <c r="J24" s="531"/>
      <c r="K24" s="531"/>
      <c r="L24" s="531"/>
      <c r="M24" s="531"/>
      <c r="N24" s="554"/>
      <c r="O24" s="554"/>
    </row>
    <row r="25" spans="1:18" s="12" customFormat="1" ht="15" customHeight="1">
      <c r="A25" s="526"/>
      <c r="B25" s="526"/>
      <c r="C25" s="528"/>
      <c r="D25" s="528"/>
      <c r="E25" s="526"/>
      <c r="F25" s="526"/>
      <c r="G25" s="528"/>
      <c r="H25" s="529"/>
      <c r="I25" s="529"/>
      <c r="J25" s="531"/>
      <c r="K25" s="531"/>
      <c r="L25" s="531"/>
      <c r="M25" s="531"/>
      <c r="N25" s="554"/>
      <c r="O25" s="554"/>
    </row>
    <row r="26" spans="1:18" s="12" customFormat="1" ht="10.5" customHeight="1">
      <c r="A26" s="531"/>
      <c r="B26" s="531"/>
      <c r="C26" s="529"/>
      <c r="D26" s="529"/>
      <c r="E26" s="531"/>
      <c r="F26" s="531"/>
      <c r="G26" s="529"/>
      <c r="H26" s="529"/>
      <c r="I26" s="529"/>
      <c r="J26" s="531"/>
      <c r="K26" s="531"/>
      <c r="L26" s="531"/>
      <c r="M26" s="531"/>
      <c r="N26" s="554"/>
      <c r="O26" s="554"/>
    </row>
    <row r="27" spans="1:18" s="12" customFormat="1" ht="6.95" customHeight="1">
      <c r="A27" s="555"/>
      <c r="B27" s="555"/>
      <c r="C27" s="555"/>
      <c r="D27" s="555"/>
      <c r="E27" s="555"/>
      <c r="F27" s="555"/>
      <c r="G27" s="555"/>
      <c r="H27" s="555"/>
      <c r="I27" s="555"/>
      <c r="J27" s="555"/>
      <c r="K27" s="555"/>
      <c r="L27" s="555"/>
      <c r="M27" s="555"/>
      <c r="N27" s="535"/>
      <c r="O27" s="535"/>
      <c r="P27" s="324"/>
    </row>
    <row r="28" spans="1:18" s="12" customFormat="1" ht="14.1" customHeight="1">
      <c r="A28" s="289" t="s">
        <v>108</v>
      </c>
      <c r="B28" s="240"/>
      <c r="C28" s="240"/>
      <c r="D28" s="241"/>
      <c r="E28" s="241"/>
      <c r="F28" s="242"/>
      <c r="G28" s="241"/>
      <c r="H28" s="252"/>
      <c r="I28" s="251"/>
      <c r="J28" s="241"/>
      <c r="K28" s="241"/>
      <c r="L28" s="241"/>
      <c r="M28" s="241"/>
      <c r="N28" s="243"/>
      <c r="O28" s="243"/>
    </row>
    <row r="29" spans="1:18" s="12" customFormat="1" ht="88.5" customHeight="1">
      <c r="A29" s="751"/>
      <c r="B29" s="752"/>
      <c r="C29" s="752"/>
      <c r="D29" s="752"/>
      <c r="E29" s="752"/>
      <c r="F29" s="752"/>
      <c r="G29" s="241"/>
      <c r="H29" s="751"/>
      <c r="I29" s="751"/>
      <c r="J29" s="751"/>
      <c r="K29" s="751"/>
      <c r="L29" s="751"/>
      <c r="M29" s="751"/>
      <c r="N29" s="751"/>
      <c r="O29" s="299"/>
    </row>
    <row r="30" spans="1:18" s="12" customFormat="1" ht="48.75" customHeight="1">
      <c r="A30" s="751"/>
      <c r="B30" s="753"/>
      <c r="C30" s="753"/>
      <c r="D30" s="753"/>
      <c r="E30" s="753"/>
      <c r="F30" s="753"/>
      <c r="G30" s="242"/>
      <c r="H30" s="751"/>
      <c r="I30" s="751"/>
      <c r="J30" s="751"/>
      <c r="K30" s="751"/>
      <c r="L30" s="751"/>
      <c r="M30" s="751"/>
      <c r="N30" s="751"/>
      <c r="O30" s="299"/>
      <c r="P30" s="324"/>
    </row>
    <row r="31" spans="1:18" s="4" customFormat="1" ht="21" customHeight="1">
      <c r="A31" s="623" t="s">
        <v>109</v>
      </c>
      <c r="B31" s="253"/>
      <c r="C31" s="254"/>
      <c r="D31" s="254"/>
      <c r="E31" s="254"/>
      <c r="F31" s="254"/>
      <c r="G31" s="254"/>
      <c r="H31" s="254"/>
      <c r="I31" s="254"/>
      <c r="J31" s="254"/>
      <c r="K31" s="254"/>
      <c r="L31" s="254"/>
      <c r="M31" s="254"/>
      <c r="N31" s="556"/>
      <c r="O31" s="556"/>
    </row>
    <row r="32" spans="1:18" s="14" customFormat="1" ht="19.5" customHeight="1">
      <c r="A32" s="540" t="s">
        <v>155</v>
      </c>
      <c r="B32" s="336" t="s">
        <v>145</v>
      </c>
      <c r="C32" s="246"/>
      <c r="D32" s="557">
        <v>38835</v>
      </c>
      <c r="E32" s="557"/>
      <c r="F32" s="558"/>
      <c r="G32" s="559"/>
      <c r="H32" s="560" t="s">
        <v>0</v>
      </c>
      <c r="J32" s="335" t="s">
        <v>132</v>
      </c>
      <c r="K32" s="246"/>
      <c r="L32" s="246"/>
      <c r="M32" s="246"/>
      <c r="N32" s="246"/>
      <c r="O32" s="246"/>
    </row>
    <row r="33" spans="1:20" s="14" customFormat="1" ht="12.2" customHeight="1">
      <c r="A33" s="561"/>
      <c r="B33" s="337"/>
      <c r="C33" s="246"/>
      <c r="D33" s="246"/>
      <c r="E33" s="246"/>
      <c r="F33" s="246"/>
      <c r="G33" s="246"/>
      <c r="H33" s="246"/>
      <c r="I33" s="246"/>
      <c r="J33" s="246"/>
      <c r="K33" s="246"/>
      <c r="L33" s="246"/>
      <c r="M33" s="246"/>
      <c r="N33" s="246"/>
      <c r="O33" s="246"/>
    </row>
    <row r="34" spans="1:20" s="14" customFormat="1" ht="19.5" customHeight="1">
      <c r="A34" s="540" t="s">
        <v>0</v>
      </c>
      <c r="B34" s="336" t="s">
        <v>146</v>
      </c>
      <c r="C34" s="246"/>
      <c r="D34" s="246"/>
      <c r="E34" s="359"/>
      <c r="F34" s="562" t="s">
        <v>0</v>
      </c>
      <c r="G34" s="360" t="s">
        <v>0</v>
      </c>
      <c r="H34" s="359"/>
      <c r="I34" s="359"/>
      <c r="J34" s="359"/>
      <c r="K34" s="338" t="s">
        <v>151</v>
      </c>
      <c r="L34" s="338"/>
      <c r="M34" s="338"/>
      <c r="N34" s="246"/>
      <c r="O34" s="246"/>
    </row>
    <row r="35" spans="1:20" s="14" customFormat="1" ht="12.2" customHeight="1">
      <c r="A35" s="69"/>
      <c r="B35" s="338"/>
      <c r="C35" s="246"/>
      <c r="D35" s="246"/>
      <c r="E35" s="246"/>
      <c r="F35" s="246"/>
      <c r="G35" s="246"/>
      <c r="H35" s="246"/>
      <c r="I35" s="246"/>
      <c r="J35" s="246"/>
      <c r="K35" s="246"/>
      <c r="L35" s="246"/>
      <c r="M35" s="246"/>
      <c r="N35" s="246"/>
      <c r="O35" s="246"/>
    </row>
    <row r="36" spans="1:20" s="14" customFormat="1" ht="17.850000000000001" customHeight="1">
      <c r="A36" s="561" t="s">
        <v>0</v>
      </c>
      <c r="B36" s="336" t="s">
        <v>147</v>
      </c>
      <c r="C36" s="246"/>
      <c r="D36" s="246"/>
      <c r="E36" s="246"/>
      <c r="F36" s="562" t="s">
        <v>0</v>
      </c>
      <c r="G36" s="360"/>
      <c r="H36" s="360"/>
      <c r="I36" s="563"/>
      <c r="J36" s="359"/>
      <c r="K36" s="564" t="s">
        <v>0</v>
      </c>
      <c r="L36" s="564"/>
      <c r="M36" s="564"/>
      <c r="N36" s="359"/>
      <c r="O36" s="359"/>
      <c r="P36" s="361"/>
    </row>
    <row r="37" spans="1:20" s="14" customFormat="1" ht="2.4500000000000002" customHeight="1">
      <c r="A37" s="69"/>
      <c r="B37" s="246"/>
      <c r="C37" s="246"/>
      <c r="D37" s="246"/>
      <c r="E37" s="246"/>
      <c r="F37" s="246"/>
      <c r="G37" s="246"/>
      <c r="H37" s="246"/>
      <c r="I37" s="246"/>
      <c r="J37" s="246"/>
      <c r="K37" s="246"/>
      <c r="L37" s="246"/>
      <c r="M37" s="246"/>
      <c r="N37" s="246"/>
      <c r="O37" s="246"/>
    </row>
    <row r="38" spans="1:20" s="14" customFormat="1" ht="14.1" customHeight="1">
      <c r="A38" s="342" t="s">
        <v>231</v>
      </c>
      <c r="B38" s="283"/>
      <c r="C38" s="283"/>
      <c r="D38" s="283"/>
      <c r="E38" s="283"/>
      <c r="F38" s="283"/>
      <c r="G38" s="283"/>
      <c r="H38" s="283"/>
      <c r="I38" s="283"/>
      <c r="J38" s="283"/>
      <c r="K38" s="283"/>
      <c r="L38" s="283"/>
      <c r="M38" s="283"/>
      <c r="N38" s="283"/>
      <c r="O38" s="283"/>
    </row>
    <row r="39" spans="1:20" s="14" customFormat="1" ht="14.1" customHeight="1">
      <c r="A39" s="342"/>
      <c r="B39" s="283"/>
      <c r="C39" s="283"/>
      <c r="D39" s="283"/>
      <c r="E39" s="283"/>
      <c r="F39" s="283"/>
      <c r="G39" s="283"/>
      <c r="H39" s="283"/>
      <c r="I39" s="283"/>
      <c r="J39" s="283"/>
      <c r="K39" s="283"/>
      <c r="L39" s="283"/>
      <c r="M39" s="283"/>
      <c r="N39" s="283"/>
      <c r="O39" s="283"/>
    </row>
    <row r="40" spans="1:20" s="14" customFormat="1" ht="23.25" customHeight="1">
      <c r="A40" s="335" t="s">
        <v>133</v>
      </c>
      <c r="B40" s="624"/>
      <c r="C40" s="335"/>
      <c r="D40" s="625"/>
      <c r="E40" s="626" t="s">
        <v>138</v>
      </c>
      <c r="F40" s="750">
        <f>'F &amp; A Calculation'!Q8</f>
        <v>0</v>
      </c>
      <c r="G40" s="750"/>
      <c r="H40" s="335" t="s">
        <v>139</v>
      </c>
      <c r="I40" s="627"/>
      <c r="J40" s="756">
        <f>'F &amp; A Calculation'!S8</f>
        <v>0.52</v>
      </c>
      <c r="K40" s="756"/>
      <c r="L40" s="338" t="s">
        <v>152</v>
      </c>
      <c r="M40" s="338"/>
      <c r="N40" s="362"/>
      <c r="O40" s="628">
        <f>'F &amp; A Calculation'!U8</f>
        <v>0</v>
      </c>
      <c r="Q40" s="691"/>
      <c r="R40" s="691"/>
      <c r="S40" s="691"/>
      <c r="T40" s="691"/>
    </row>
    <row r="41" spans="1:20" s="14" customFormat="1" ht="23.25" customHeight="1">
      <c r="A41" s="335" t="s">
        <v>134</v>
      </c>
      <c r="B41" s="624"/>
      <c r="C41" s="335"/>
      <c r="D41" s="625"/>
      <c r="E41" s="626" t="s">
        <v>138</v>
      </c>
      <c r="F41" s="750">
        <f>'F &amp; A Calculation'!Q9</f>
        <v>0</v>
      </c>
      <c r="G41" s="750"/>
      <c r="H41" s="335" t="s">
        <v>139</v>
      </c>
      <c r="I41" s="627"/>
      <c r="J41" s="756">
        <f>'F &amp; A Calculation'!S9</f>
        <v>0.52</v>
      </c>
      <c r="K41" s="756"/>
      <c r="L41" s="338" t="s">
        <v>152</v>
      </c>
      <c r="M41" s="338"/>
      <c r="N41" s="363"/>
      <c r="O41" s="628">
        <f>'F &amp; A Calculation'!U9</f>
        <v>0</v>
      </c>
      <c r="Q41" s="691"/>
      <c r="R41" s="691"/>
      <c r="S41" s="691"/>
      <c r="T41" s="691"/>
    </row>
    <row r="42" spans="1:20" s="14" customFormat="1" ht="23.25" customHeight="1">
      <c r="A42" s="335" t="s">
        <v>135</v>
      </c>
      <c r="B42" s="624"/>
      <c r="C42" s="335"/>
      <c r="D42" s="625"/>
      <c r="E42" s="626" t="s">
        <v>138</v>
      </c>
      <c r="F42" s="750">
        <f>'F &amp; A Calculation'!Q10</f>
        <v>0</v>
      </c>
      <c r="G42" s="750"/>
      <c r="H42" s="335" t="s">
        <v>139</v>
      </c>
      <c r="I42" s="627"/>
      <c r="J42" s="756">
        <f>'F &amp; A Calculation'!S10</f>
        <v>0.52</v>
      </c>
      <c r="K42" s="756"/>
      <c r="L42" s="338" t="s">
        <v>152</v>
      </c>
      <c r="M42" s="338"/>
      <c r="N42" s="363"/>
      <c r="O42" s="628">
        <f>'F &amp; A Calculation'!U10</f>
        <v>0</v>
      </c>
      <c r="Q42" s="691"/>
      <c r="R42" s="691"/>
      <c r="S42" s="691"/>
      <c r="T42" s="691"/>
    </row>
    <row r="43" spans="1:20" s="14" customFormat="1" ht="23.25" customHeight="1">
      <c r="A43" s="335" t="s">
        <v>136</v>
      </c>
      <c r="B43" s="624"/>
      <c r="C43" s="335"/>
      <c r="D43" s="625"/>
      <c r="E43" s="626" t="s">
        <v>138</v>
      </c>
      <c r="F43" s="750">
        <f>'F &amp; A Calculation'!Q11</f>
        <v>0</v>
      </c>
      <c r="G43" s="750"/>
      <c r="H43" s="335" t="s">
        <v>139</v>
      </c>
      <c r="I43" s="627"/>
      <c r="J43" s="756">
        <f>'F &amp; A Calculation'!S11</f>
        <v>0.52</v>
      </c>
      <c r="K43" s="756"/>
      <c r="L43" s="338" t="s">
        <v>152</v>
      </c>
      <c r="M43" s="338"/>
      <c r="N43" s="363"/>
      <c r="O43" s="628">
        <f>'F &amp; A Calculation'!U11</f>
        <v>0</v>
      </c>
      <c r="Q43" s="691"/>
      <c r="R43" s="691"/>
      <c r="S43" s="691"/>
      <c r="T43" s="691"/>
    </row>
    <row r="44" spans="1:20" s="14" customFormat="1" ht="23.25" customHeight="1" thickBot="1">
      <c r="A44" s="335" t="s">
        <v>137</v>
      </c>
      <c r="B44" s="624"/>
      <c r="C44" s="335"/>
      <c r="D44" s="625"/>
      <c r="E44" s="626" t="s">
        <v>138</v>
      </c>
      <c r="F44" s="750">
        <f>'F &amp; A Calculation'!Q12</f>
        <v>0</v>
      </c>
      <c r="G44" s="750"/>
      <c r="H44" s="335" t="s">
        <v>139</v>
      </c>
      <c r="I44" s="627"/>
      <c r="J44" s="756">
        <f>'F &amp; A Calculation'!S12</f>
        <v>0.52</v>
      </c>
      <c r="K44" s="756"/>
      <c r="L44" s="338" t="s">
        <v>152</v>
      </c>
      <c r="M44" s="338"/>
      <c r="N44" s="364"/>
      <c r="O44" s="628">
        <f>'F &amp; A Calculation'!U12</f>
        <v>0</v>
      </c>
      <c r="Q44" s="691"/>
      <c r="R44" s="691"/>
      <c r="S44" s="691"/>
      <c r="T44" s="691"/>
    </row>
    <row r="45" spans="1:20" s="14" customFormat="1" ht="18.95" customHeight="1" thickTop="1" thickBot="1">
      <c r="A45" s="284"/>
      <c r="B45" s="233"/>
      <c r="C45" s="284"/>
      <c r="D45" s="285"/>
      <c r="E45" s="285"/>
      <c r="F45" s="565"/>
      <c r="G45" s="286"/>
      <c r="H45" s="287"/>
      <c r="I45" s="566"/>
      <c r="J45" s="287"/>
      <c r="L45" s="338" t="s">
        <v>153</v>
      </c>
      <c r="M45" s="338"/>
      <c r="N45" s="365"/>
      <c r="O45" s="629">
        <f>'F &amp; A Calculation'!U13</f>
        <v>0</v>
      </c>
      <c r="Q45" s="691"/>
      <c r="R45" s="691"/>
      <c r="S45" s="691"/>
      <c r="T45" s="691"/>
    </row>
    <row r="46" spans="1:20" s="14" customFormat="1" ht="15" customHeight="1" thickTop="1">
      <c r="A46" s="284"/>
      <c r="B46" s="233"/>
      <c r="C46" s="284"/>
      <c r="D46" s="285"/>
      <c r="E46" s="285"/>
      <c r="F46" s="565"/>
      <c r="G46" s="286"/>
      <c r="H46" s="287"/>
      <c r="I46" s="566"/>
      <c r="J46" s="287"/>
      <c r="N46" s="285"/>
      <c r="O46" s="567"/>
      <c r="Q46" s="691"/>
      <c r="R46" s="691"/>
      <c r="S46" s="691"/>
      <c r="T46" s="691"/>
    </row>
    <row r="47" spans="1:20" s="14" customFormat="1" ht="13.35" customHeight="1">
      <c r="A47" s="284"/>
      <c r="B47" s="233"/>
      <c r="C47" s="284"/>
      <c r="D47" s="285"/>
      <c r="E47" s="285"/>
      <c r="F47" s="565"/>
      <c r="G47" s="286"/>
      <c r="H47" s="287"/>
      <c r="I47" s="566"/>
      <c r="J47" s="287"/>
      <c r="K47" s="287"/>
      <c r="L47" s="287"/>
      <c r="M47" s="287"/>
      <c r="N47" s="567"/>
      <c r="O47" s="567"/>
      <c r="Q47" s="691"/>
      <c r="R47" s="691"/>
      <c r="S47" s="691"/>
      <c r="T47" s="691"/>
    </row>
    <row r="48" spans="1:20" s="14" customFormat="1" ht="21.2" customHeight="1">
      <c r="A48" s="343" t="s">
        <v>35</v>
      </c>
      <c r="B48" s="245"/>
      <c r="C48" s="245"/>
      <c r="D48" s="245"/>
      <c r="E48" s="245"/>
      <c r="F48" s="245"/>
      <c r="G48" s="245"/>
      <c r="H48" s="245"/>
      <c r="I48" s="245"/>
      <c r="J48" s="245"/>
      <c r="K48" s="245"/>
      <c r="L48" s="245"/>
      <c r="M48" s="245"/>
      <c r="N48" s="245"/>
      <c r="O48" s="245"/>
    </row>
    <row r="49" spans="1:15" s="14" customFormat="1" ht="20.25" customHeight="1">
      <c r="A49" s="540" t="s">
        <v>0</v>
      </c>
      <c r="B49" s="344" t="s">
        <v>148</v>
      </c>
      <c r="C49" s="245"/>
      <c r="D49" s="540"/>
      <c r="E49" s="540" t="s">
        <v>156</v>
      </c>
      <c r="F49" s="344" t="s">
        <v>36</v>
      </c>
      <c r="G49" s="245"/>
      <c r="H49" s="245"/>
      <c r="I49" s="245"/>
      <c r="J49" s="540" t="s">
        <v>0</v>
      </c>
      <c r="K49" s="343" t="s">
        <v>141</v>
      </c>
      <c r="L49" s="344"/>
      <c r="M49" s="343"/>
      <c r="N49" s="245"/>
      <c r="O49" s="245"/>
    </row>
    <row r="50" spans="1:15" s="14" customFormat="1" ht="17.850000000000001" customHeight="1">
      <c r="A50" s="540" t="s">
        <v>0</v>
      </c>
      <c r="B50" s="345" t="s">
        <v>150</v>
      </c>
      <c r="C50" s="247"/>
      <c r="D50" s="247"/>
      <c r="E50" s="247"/>
      <c r="F50" s="247"/>
      <c r="G50" s="247"/>
      <c r="H50" s="247"/>
      <c r="I50" s="247"/>
      <c r="J50" s="247"/>
      <c r="K50" s="247"/>
      <c r="L50" s="247"/>
      <c r="M50" s="247"/>
      <c r="N50" s="247"/>
      <c r="O50" s="247"/>
    </row>
    <row r="51" spans="1:15" ht="19.5" customHeight="1">
      <c r="A51" s="345" t="s">
        <v>149</v>
      </c>
      <c r="B51" s="319"/>
      <c r="C51" s="319"/>
      <c r="D51" s="319"/>
      <c r="E51" s="319"/>
      <c r="F51" s="319"/>
      <c r="G51" s="319"/>
      <c r="H51" s="319"/>
      <c r="I51" s="319"/>
      <c r="J51" s="319"/>
      <c r="K51" s="319"/>
      <c r="L51" s="319"/>
      <c r="M51" s="319"/>
      <c r="N51" s="319"/>
      <c r="O51" s="319"/>
    </row>
    <row r="52" spans="1:15" ht="19.5" customHeight="1">
      <c r="A52" s="345"/>
      <c r="B52" s="319"/>
      <c r="C52" s="319"/>
      <c r="D52" s="319"/>
      <c r="E52" s="319"/>
      <c r="F52" s="319"/>
      <c r="G52" s="319"/>
      <c r="H52" s="319"/>
      <c r="I52" s="319"/>
      <c r="J52" s="319"/>
      <c r="K52" s="319"/>
      <c r="L52" s="319"/>
      <c r="M52" s="319"/>
      <c r="N52" s="319"/>
      <c r="O52" s="319"/>
    </row>
    <row r="53" spans="1:15" ht="19.5" customHeight="1">
      <c r="A53" s="345"/>
      <c r="B53" s="319"/>
      <c r="C53" s="319"/>
      <c r="D53" s="319"/>
      <c r="E53" s="319"/>
      <c r="F53" s="319"/>
      <c r="G53" s="319"/>
      <c r="H53" s="319"/>
      <c r="I53" s="319"/>
      <c r="J53" s="319"/>
      <c r="K53" s="319"/>
      <c r="L53" s="319"/>
      <c r="M53" s="319"/>
      <c r="N53" s="319"/>
      <c r="O53" s="319"/>
    </row>
    <row r="54" spans="1:15" ht="19.5" customHeight="1">
      <c r="A54" s="345"/>
      <c r="B54" s="319"/>
      <c r="C54" s="319"/>
      <c r="D54" s="319"/>
      <c r="E54" s="319"/>
      <c r="F54" s="319"/>
      <c r="G54" s="319"/>
      <c r="H54" s="319"/>
      <c r="I54" s="319"/>
      <c r="J54" s="319"/>
      <c r="K54" s="319"/>
      <c r="L54" s="319"/>
      <c r="M54" s="319"/>
      <c r="N54" s="319"/>
      <c r="O54" s="319"/>
    </row>
    <row r="55" spans="1:15" s="297" customFormat="1" ht="20.100000000000001" customHeight="1">
      <c r="A55" s="610" t="s">
        <v>262</v>
      </c>
      <c r="B55" s="611"/>
      <c r="C55" s="611"/>
      <c r="D55" s="612"/>
      <c r="E55" s="612"/>
      <c r="F55" s="613"/>
      <c r="G55" s="614" t="s">
        <v>37</v>
      </c>
      <c r="H55" s="612"/>
      <c r="I55" s="615"/>
      <c r="J55" s="615"/>
      <c r="K55" s="615"/>
      <c r="L55" s="615"/>
      <c r="M55" s="615"/>
      <c r="N55" s="616"/>
      <c r="O55" s="617" t="s">
        <v>140</v>
      </c>
    </row>
    <row r="56" spans="1:15">
      <c r="A56" s="569"/>
      <c r="B56" s="569"/>
      <c r="C56" s="569"/>
      <c r="D56" s="569"/>
      <c r="E56" s="569"/>
      <c r="F56" s="569"/>
      <c r="G56" s="569"/>
      <c r="H56" s="569"/>
      <c r="I56" s="569"/>
      <c r="J56" s="569"/>
      <c r="K56" s="569"/>
      <c r="L56" s="569"/>
      <c r="M56" s="569"/>
      <c r="N56" s="569"/>
      <c r="O56" s="569"/>
    </row>
  </sheetData>
  <mergeCells count="17">
    <mergeCell ref="J1:L1"/>
    <mergeCell ref="H16:J16"/>
    <mergeCell ref="J44:K44"/>
    <mergeCell ref="J40:K40"/>
    <mergeCell ref="J41:K41"/>
    <mergeCell ref="J42:K42"/>
    <mergeCell ref="J43:K43"/>
    <mergeCell ref="K9:K10"/>
    <mergeCell ref="M9:O10"/>
    <mergeCell ref="F44:G44"/>
    <mergeCell ref="A29:F29"/>
    <mergeCell ref="A30:F30"/>
    <mergeCell ref="H29:N30"/>
    <mergeCell ref="F40:G40"/>
    <mergeCell ref="F41:G41"/>
    <mergeCell ref="F42:G42"/>
    <mergeCell ref="F43:G43"/>
  </mergeCells>
  <phoneticPr fontId="0" type="noConversion"/>
  <pageMargins left="0.55000000000000004" right="0.28999999999999998" top="0.56999999999999995" bottom="0.25" header="0" footer="0"/>
  <pageSetup scale="67" orientation="portrait" horizontalDpi="4294967292"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sheetPr>
    <pageSetUpPr fitToPage="1"/>
  </sheetPr>
  <dimension ref="A1:U18"/>
  <sheetViews>
    <sheetView showGridLines="0" zoomScale="85" workbookViewId="0">
      <selection activeCell="E4" sqref="E4"/>
    </sheetView>
  </sheetViews>
  <sheetFormatPr defaultRowHeight="12"/>
  <cols>
    <col min="1" max="1" width="7.25" customWidth="1"/>
    <col min="2" max="2" width="1.625" customWidth="1"/>
    <col min="3" max="3" width="8" customWidth="1"/>
    <col min="4" max="4" width="2.25" customWidth="1"/>
    <col min="5" max="5" width="8" customWidth="1"/>
    <col min="6" max="6" width="2.625" customWidth="1"/>
    <col min="7" max="7" width="11.625" style="67" bestFit="1" customWidth="1"/>
    <col min="8" max="8" width="1.625" customWidth="1"/>
    <col min="9" max="9" width="11.25" style="67" bestFit="1" customWidth="1"/>
    <col min="10" max="10" width="1.625" customWidth="1"/>
    <col min="11" max="11" width="7.25" style="67" customWidth="1"/>
    <col min="12" max="12" width="1.625" customWidth="1"/>
    <col min="13" max="13" width="10.75" style="67" customWidth="1"/>
    <col min="14" max="14" width="1.625" customWidth="1"/>
    <col min="15" max="15" width="14.5" style="67" customWidth="1"/>
    <col min="16" max="16" width="1.625" customWidth="1"/>
    <col min="17" max="17" width="10.75" style="67" customWidth="1"/>
    <col min="18" max="18" width="1.625" customWidth="1"/>
    <col min="19" max="19" width="9.625" bestFit="1" customWidth="1"/>
    <col min="20" max="20" width="1.625" customWidth="1"/>
    <col min="21" max="21" width="11" style="67" customWidth="1"/>
  </cols>
  <sheetData>
    <row r="1" spans="1:21" ht="18" customHeight="1">
      <c r="A1" s="366" t="s">
        <v>154</v>
      </c>
      <c r="B1" s="367"/>
      <c r="C1" s="367"/>
      <c r="D1" s="367"/>
      <c r="E1" s="368"/>
      <c r="F1" s="368"/>
      <c r="G1" s="369"/>
      <c r="H1" s="368"/>
      <c r="I1" s="369"/>
      <c r="J1" s="368"/>
      <c r="K1" s="369"/>
      <c r="L1" s="368"/>
      <c r="M1" s="369"/>
      <c r="N1" s="368"/>
      <c r="O1" s="369"/>
      <c r="P1" s="368"/>
      <c r="Q1" s="369"/>
      <c r="R1" s="368"/>
      <c r="S1" s="368"/>
      <c r="T1" s="371"/>
      <c r="U1" s="371" t="e">
        <f>#REF!</f>
        <v>#REF!</v>
      </c>
    </row>
    <row r="2" spans="1:21" ht="15">
      <c r="A2" s="368"/>
      <c r="B2" s="368"/>
      <c r="C2" s="368"/>
      <c r="D2" s="368"/>
      <c r="E2" s="368"/>
      <c r="F2" s="368"/>
      <c r="G2" s="369"/>
      <c r="H2" s="368"/>
      <c r="I2" s="369"/>
      <c r="J2" s="368"/>
      <c r="K2" s="369"/>
      <c r="L2" s="368"/>
      <c r="M2" s="369"/>
      <c r="N2" s="368"/>
      <c r="O2" s="369"/>
      <c r="P2" s="368"/>
      <c r="Q2" s="369"/>
      <c r="R2" s="368"/>
      <c r="S2" s="368"/>
      <c r="T2" s="368"/>
      <c r="U2" s="369"/>
    </row>
    <row r="3" spans="1:21" ht="15">
      <c r="A3" s="368"/>
      <c r="B3" s="368"/>
      <c r="C3" s="368"/>
      <c r="D3" s="368"/>
      <c r="E3" s="372" t="s">
        <v>281</v>
      </c>
      <c r="F3" s="368"/>
      <c r="G3" s="369"/>
      <c r="H3" s="368"/>
      <c r="I3" s="369"/>
      <c r="J3" s="368"/>
      <c r="K3" s="369"/>
      <c r="L3" s="368"/>
      <c r="M3" s="369"/>
      <c r="N3" s="368"/>
      <c r="O3" s="369"/>
      <c r="P3" s="368"/>
      <c r="Q3" s="369"/>
      <c r="R3" s="368"/>
      <c r="S3" s="368"/>
      <c r="T3" s="368"/>
      <c r="U3" s="369"/>
    </row>
    <row r="4" spans="1:21" ht="15">
      <c r="A4" s="368"/>
      <c r="B4" s="368"/>
      <c r="C4" s="368"/>
      <c r="D4" s="368"/>
      <c r="E4" s="368"/>
      <c r="F4" s="368"/>
      <c r="G4" s="369"/>
      <c r="H4" s="368"/>
      <c r="I4" s="369"/>
      <c r="J4" s="368"/>
      <c r="K4" s="369"/>
      <c r="L4" s="368"/>
      <c r="M4" s="369"/>
      <c r="N4" s="368"/>
      <c r="O4" s="369"/>
      <c r="P4" s="368"/>
      <c r="Q4" s="373"/>
      <c r="R4" s="374"/>
      <c r="S4" s="374"/>
      <c r="T4" s="374"/>
      <c r="U4" s="373"/>
    </row>
    <row r="5" spans="1:21" ht="16.5" customHeight="1">
      <c r="A5" s="368"/>
      <c r="B5" s="368"/>
      <c r="C5" s="368"/>
      <c r="D5" s="368"/>
      <c r="E5" s="368"/>
      <c r="F5" s="368"/>
      <c r="G5" s="375"/>
      <c r="H5" s="376"/>
      <c r="I5" s="757" t="s">
        <v>50</v>
      </c>
      <c r="J5" s="757"/>
      <c r="K5" s="757"/>
      <c r="L5" s="757"/>
      <c r="M5" s="757"/>
      <c r="N5" s="757"/>
      <c r="O5" s="757"/>
      <c r="P5" s="368"/>
      <c r="Q5" s="369"/>
      <c r="R5" s="368"/>
      <c r="S5" s="368"/>
      <c r="T5" s="368"/>
      <c r="U5" s="369"/>
    </row>
    <row r="6" spans="1:21" ht="57" customHeight="1">
      <c r="A6" s="579" t="s">
        <v>45</v>
      </c>
      <c r="B6" s="368"/>
      <c r="C6" s="758" t="s">
        <v>44</v>
      </c>
      <c r="D6" s="758"/>
      <c r="E6" s="758"/>
      <c r="F6" s="368"/>
      <c r="G6" s="377" t="s">
        <v>55</v>
      </c>
      <c r="H6" s="378"/>
      <c r="I6" s="571" t="s">
        <v>49</v>
      </c>
      <c r="J6" s="572"/>
      <c r="K6" s="571" t="s">
        <v>46</v>
      </c>
      <c r="L6" s="573"/>
      <c r="M6" s="571" t="s">
        <v>48</v>
      </c>
      <c r="N6" s="573"/>
      <c r="O6" s="571" t="s">
        <v>52</v>
      </c>
      <c r="P6" s="378"/>
      <c r="Q6" s="377" t="s">
        <v>51</v>
      </c>
      <c r="R6" s="379"/>
      <c r="S6" s="380" t="s">
        <v>53</v>
      </c>
      <c r="T6" s="379"/>
      <c r="U6" s="377" t="s">
        <v>54</v>
      </c>
    </row>
    <row r="7" spans="1:21" ht="15">
      <c r="A7" s="374"/>
      <c r="B7" s="368"/>
      <c r="C7" s="368"/>
      <c r="D7" s="368"/>
      <c r="E7" s="368"/>
      <c r="F7" s="368"/>
      <c r="G7" s="369"/>
      <c r="H7" s="368"/>
      <c r="I7" s="574"/>
      <c r="J7" s="575"/>
      <c r="K7" s="574"/>
      <c r="L7" s="575"/>
      <c r="M7" s="574"/>
      <c r="N7" s="575"/>
      <c r="O7" s="574"/>
      <c r="P7" s="368"/>
      <c r="Q7" s="369"/>
      <c r="R7" s="368"/>
      <c r="S7" s="368"/>
      <c r="T7" s="368"/>
      <c r="U7" s="369"/>
    </row>
    <row r="8" spans="1:21" ht="15.75" customHeight="1">
      <c r="A8" s="374" t="s">
        <v>38</v>
      </c>
      <c r="B8" s="368"/>
      <c r="C8" s="607">
        <f>FACE!A32</f>
        <v>38533</v>
      </c>
      <c r="D8" s="609" t="s">
        <v>47</v>
      </c>
      <c r="E8" s="608">
        <f>C8+364</f>
        <v>38897</v>
      </c>
      <c r="F8" s="368"/>
      <c r="G8" s="369">
        <f>'Internal Modular'!C20</f>
        <v>0</v>
      </c>
      <c r="H8" s="381" t="s">
        <v>47</v>
      </c>
      <c r="I8" s="574">
        <f>'Actual Yr1'!$J$19</f>
        <v>0</v>
      </c>
      <c r="J8" s="576" t="s">
        <v>47</v>
      </c>
      <c r="K8" s="574">
        <v>0</v>
      </c>
      <c r="L8" s="576" t="s">
        <v>47</v>
      </c>
      <c r="M8" s="574">
        <f>0</f>
        <v>0</v>
      </c>
      <c r="N8" s="576" t="s">
        <v>47</v>
      </c>
      <c r="O8" s="574">
        <v>0</v>
      </c>
      <c r="P8" s="381" t="s">
        <v>11</v>
      </c>
      <c r="Q8" s="369">
        <f>G8-I8-K8-O8-M8</f>
        <v>0</v>
      </c>
      <c r="R8" s="368" t="s">
        <v>7</v>
      </c>
      <c r="S8" s="382">
        <v>0.52</v>
      </c>
      <c r="T8" s="383" t="s">
        <v>11</v>
      </c>
      <c r="U8" s="369">
        <f>ROUND((Q8*S8),0)</f>
        <v>0</v>
      </c>
    </row>
    <row r="9" spans="1:21" ht="15.75" customHeight="1">
      <c r="A9" s="374" t="s">
        <v>39</v>
      </c>
      <c r="B9" s="368"/>
      <c r="C9" s="607">
        <f>E8+1</f>
        <v>38898</v>
      </c>
      <c r="D9" s="374" t="s">
        <v>47</v>
      </c>
      <c r="E9" s="608">
        <f>C9+364</f>
        <v>39262</v>
      </c>
      <c r="F9" s="368"/>
      <c r="G9" s="369">
        <f>'Internal Modular'!D20</f>
        <v>0</v>
      </c>
      <c r="H9" s="381" t="s">
        <v>47</v>
      </c>
      <c r="I9" s="574">
        <f>'Actual 5Yr'!$D$10</f>
        <v>0</v>
      </c>
      <c r="J9" s="576" t="s">
        <v>47</v>
      </c>
      <c r="K9" s="574">
        <v>0</v>
      </c>
      <c r="L9" s="576" t="s">
        <v>47</v>
      </c>
      <c r="M9" s="574">
        <f>0</f>
        <v>0</v>
      </c>
      <c r="N9" s="576" t="s">
        <v>47</v>
      </c>
      <c r="O9" s="574">
        <v>0</v>
      </c>
      <c r="P9" s="381" t="s">
        <v>11</v>
      </c>
      <c r="Q9" s="369">
        <f>G9-I9-K9-O9-M9</f>
        <v>0</v>
      </c>
      <c r="R9" s="368" t="s">
        <v>7</v>
      </c>
      <c r="S9" s="382">
        <v>0.52</v>
      </c>
      <c r="T9" s="383" t="s">
        <v>11</v>
      </c>
      <c r="U9" s="369">
        <f>ROUND((Q9*S9),0)</f>
        <v>0</v>
      </c>
    </row>
    <row r="10" spans="1:21" ht="15.75" customHeight="1">
      <c r="A10" s="374" t="s">
        <v>40</v>
      </c>
      <c r="B10" s="368"/>
      <c r="C10" s="607">
        <f>E9+1</f>
        <v>39263</v>
      </c>
      <c r="D10" s="374" t="s">
        <v>47</v>
      </c>
      <c r="E10" s="608">
        <f>C10+365</f>
        <v>39628</v>
      </c>
      <c r="F10" s="368"/>
      <c r="G10" s="369">
        <f>'Internal Modular'!E20</f>
        <v>0</v>
      </c>
      <c r="H10" s="381" t="s">
        <v>47</v>
      </c>
      <c r="I10" s="574">
        <f>'Actual 5Yr'!$E$10</f>
        <v>0</v>
      </c>
      <c r="J10" s="576" t="s">
        <v>47</v>
      </c>
      <c r="K10" s="574">
        <v>0</v>
      </c>
      <c r="L10" s="576" t="s">
        <v>47</v>
      </c>
      <c r="M10" s="574">
        <f>0</f>
        <v>0</v>
      </c>
      <c r="N10" s="576" t="s">
        <v>47</v>
      </c>
      <c r="O10" s="574">
        <v>0</v>
      </c>
      <c r="P10" s="381" t="s">
        <v>11</v>
      </c>
      <c r="Q10" s="369">
        <f>G10-I10-K10-O10-M10</f>
        <v>0</v>
      </c>
      <c r="R10" s="368" t="s">
        <v>7</v>
      </c>
      <c r="S10" s="382">
        <v>0.52</v>
      </c>
      <c r="T10" s="383" t="s">
        <v>11</v>
      </c>
      <c r="U10" s="369">
        <f>ROUND((Q10*S10),0)</f>
        <v>0</v>
      </c>
    </row>
    <row r="11" spans="1:21" ht="15.75" customHeight="1">
      <c r="A11" s="374" t="s">
        <v>41</v>
      </c>
      <c r="B11" s="368"/>
      <c r="C11" s="607">
        <f>E10+1</f>
        <v>39629</v>
      </c>
      <c r="D11" s="374" t="s">
        <v>47</v>
      </c>
      <c r="E11" s="608">
        <f>C11+364</f>
        <v>39993</v>
      </c>
      <c r="F11" s="368"/>
      <c r="G11" s="369">
        <f>'Internal Modular'!F20</f>
        <v>0</v>
      </c>
      <c r="H11" s="381" t="s">
        <v>47</v>
      </c>
      <c r="I11" s="574">
        <f>'Actual 5Yr'!$F$10</f>
        <v>0</v>
      </c>
      <c r="J11" s="576" t="s">
        <v>47</v>
      </c>
      <c r="K11" s="574">
        <v>0</v>
      </c>
      <c r="L11" s="576" t="s">
        <v>47</v>
      </c>
      <c r="M11" s="574">
        <v>0</v>
      </c>
      <c r="N11" s="576" t="s">
        <v>47</v>
      </c>
      <c r="O11" s="574">
        <v>0</v>
      </c>
      <c r="P11" s="381" t="s">
        <v>11</v>
      </c>
      <c r="Q11" s="369">
        <f>G11-I11-K11-O11-M11</f>
        <v>0</v>
      </c>
      <c r="R11" s="368" t="s">
        <v>7</v>
      </c>
      <c r="S11" s="382">
        <v>0.52</v>
      </c>
      <c r="T11" s="383" t="s">
        <v>11</v>
      </c>
      <c r="U11" s="369">
        <f>ROUND((Q11*S11),0)</f>
        <v>0</v>
      </c>
    </row>
    <row r="12" spans="1:21" ht="15.75" customHeight="1">
      <c r="A12" s="374" t="s">
        <v>42</v>
      </c>
      <c r="B12" s="368"/>
      <c r="C12" s="607">
        <f>E11+1</f>
        <v>39994</v>
      </c>
      <c r="D12" s="374" t="s">
        <v>47</v>
      </c>
      <c r="E12" s="608">
        <f>C12+364</f>
        <v>40358</v>
      </c>
      <c r="F12" s="368"/>
      <c r="G12" s="630">
        <f>'Internal Modular'!G20</f>
        <v>0</v>
      </c>
      <c r="H12" s="381" t="s">
        <v>47</v>
      </c>
      <c r="I12" s="631">
        <f>'Actual 5Yr'!$G$10</f>
        <v>0</v>
      </c>
      <c r="J12" s="576" t="s">
        <v>47</v>
      </c>
      <c r="K12" s="631">
        <v>0</v>
      </c>
      <c r="L12" s="576" t="s">
        <v>47</v>
      </c>
      <c r="M12" s="631">
        <f>0</f>
        <v>0</v>
      </c>
      <c r="N12" s="576" t="s">
        <v>47</v>
      </c>
      <c r="O12" s="631">
        <v>0</v>
      </c>
      <c r="P12" s="381" t="s">
        <v>11</v>
      </c>
      <c r="Q12" s="630">
        <f>G12-I12-K12-O12-M12</f>
        <v>0</v>
      </c>
      <c r="R12" s="368" t="s">
        <v>7</v>
      </c>
      <c r="S12" s="382">
        <v>0.52</v>
      </c>
      <c r="T12" s="383" t="s">
        <v>11</v>
      </c>
      <c r="U12" s="630">
        <f>ROUND((Q12*S12),0)</f>
        <v>0</v>
      </c>
    </row>
    <row r="13" spans="1:21" ht="15">
      <c r="A13" s="368"/>
      <c r="B13" s="368"/>
      <c r="C13" s="368"/>
      <c r="D13" s="374"/>
      <c r="E13" s="368" t="s">
        <v>43</v>
      </c>
      <c r="F13" s="368"/>
      <c r="G13" s="384">
        <f>SUM(G8:G12)</f>
        <v>0</v>
      </c>
      <c r="H13" s="368"/>
      <c r="I13" s="577">
        <f>SUM(I8:I12)</f>
        <v>0</v>
      </c>
      <c r="J13" s="575"/>
      <c r="K13" s="577">
        <f>SUM(K8:K12)</f>
        <v>0</v>
      </c>
      <c r="L13" s="575"/>
      <c r="M13" s="577">
        <f>SUM(M8:M12)</f>
        <v>0</v>
      </c>
      <c r="N13" s="575"/>
      <c r="O13" s="577">
        <f>SUM(O8:O12)</f>
        <v>0</v>
      </c>
      <c r="P13" s="368"/>
      <c r="Q13" s="384">
        <f>SUM(Q8:Q12)</f>
        <v>0</v>
      </c>
      <c r="R13" s="368"/>
      <c r="S13" s="368"/>
      <c r="T13" s="368"/>
      <c r="U13" s="384">
        <f>SUM(U8:U12)</f>
        <v>0</v>
      </c>
    </row>
    <row r="14" spans="1:21" ht="15">
      <c r="A14" s="368"/>
      <c r="B14" s="368"/>
      <c r="C14" s="368"/>
      <c r="D14" s="368"/>
      <c r="E14" s="368"/>
      <c r="F14" s="368"/>
      <c r="G14" s="369"/>
      <c r="H14" s="368"/>
      <c r="I14" s="370"/>
      <c r="J14" s="368"/>
      <c r="K14" s="369"/>
      <c r="L14" s="368"/>
      <c r="M14" s="369"/>
      <c r="N14" s="368"/>
      <c r="O14" s="369"/>
      <c r="P14" s="368"/>
      <c r="Q14" s="369"/>
      <c r="R14" s="368"/>
      <c r="S14" s="368"/>
      <c r="T14" s="368"/>
      <c r="U14" s="369"/>
    </row>
    <row r="15" spans="1:21" ht="15.75">
      <c r="A15" s="65"/>
      <c r="B15" s="65"/>
      <c r="C15" s="65"/>
      <c r="D15" s="65"/>
      <c r="E15" s="65"/>
      <c r="F15" s="65"/>
      <c r="G15" s="66"/>
      <c r="H15" s="65"/>
      <c r="I15" s="66"/>
      <c r="J15" s="65"/>
      <c r="K15" s="66"/>
      <c r="L15" s="65"/>
      <c r="M15" s="66"/>
      <c r="N15" s="65"/>
      <c r="O15" s="66"/>
      <c r="P15" s="65"/>
    </row>
    <row r="16" spans="1:21" ht="15.75">
      <c r="A16" s="65"/>
      <c r="B16" s="65"/>
      <c r="C16" s="65"/>
      <c r="D16" s="65"/>
      <c r="E16" s="65"/>
      <c r="F16" s="65"/>
      <c r="G16" s="66"/>
      <c r="H16" s="65"/>
      <c r="I16" s="68"/>
      <c r="J16" s="65"/>
      <c r="K16" s="66"/>
      <c r="L16" s="65"/>
      <c r="M16" s="66"/>
      <c r="N16" s="65"/>
      <c r="O16" s="66"/>
      <c r="P16" s="65"/>
    </row>
    <row r="17" spans="1:16" ht="15.75">
      <c r="A17" s="65"/>
      <c r="B17" s="65"/>
      <c r="C17" s="65"/>
      <c r="D17" s="65"/>
      <c r="E17" s="65"/>
      <c r="F17" s="65"/>
      <c r="G17" s="66"/>
      <c r="H17" s="65"/>
      <c r="I17" s="66"/>
      <c r="J17" s="65"/>
      <c r="K17" s="66"/>
      <c r="L17" s="65"/>
      <c r="M17" s="66"/>
      <c r="N17" s="65"/>
      <c r="O17" s="66"/>
      <c r="P17" s="65"/>
    </row>
    <row r="18" spans="1:16" ht="15.75">
      <c r="A18" s="65"/>
      <c r="B18" s="65"/>
      <c r="C18" s="65"/>
      <c r="D18" s="65"/>
      <c r="E18" s="65"/>
      <c r="F18" s="65"/>
      <c r="G18" s="66"/>
      <c r="H18" s="65"/>
      <c r="I18" s="66"/>
      <c r="J18" s="65"/>
      <c r="K18" s="66"/>
      <c r="L18" s="65"/>
      <c r="M18" s="66"/>
      <c r="N18" s="65"/>
      <c r="O18" s="66"/>
      <c r="P18" s="65"/>
    </row>
  </sheetData>
  <mergeCells count="2">
    <mergeCell ref="I5:O5"/>
    <mergeCell ref="C6:E6"/>
  </mergeCells>
  <phoneticPr fontId="0" type="noConversion"/>
  <printOptions horizontalCentered="1"/>
  <pageMargins left="0.55000000000000004" right="0.35" top="0.8" bottom="0.5" header="0" footer="0"/>
  <pageSetup scale="7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FACE</vt:lpstr>
      <vt:lpstr>Actual Yr1</vt:lpstr>
      <vt:lpstr>Actual 5Yr</vt:lpstr>
      <vt:lpstr>Internal Modular</vt:lpstr>
      <vt:lpstr>NIH Page</vt:lpstr>
      <vt:lpstr>CHKLST</vt:lpstr>
      <vt:lpstr>F &amp; A Calculation</vt:lpstr>
      <vt:lpstr>'Internal Modular'!CombDirectTotal</vt:lpstr>
      <vt:lpstr>CombDirectTotal</vt:lpstr>
      <vt:lpstr>'Actual Yr1'!effort</vt:lpstr>
      <vt:lpstr>'NIH Page'!effort</vt:lpstr>
      <vt:lpstr>'Actual Yr1'!FirstAltTotal</vt:lpstr>
      <vt:lpstr>'Actual Yr1'!FirstConsultTotal</vt:lpstr>
      <vt:lpstr>'Actual Yr1'!FirstEquipTotal</vt:lpstr>
      <vt:lpstr>CHKLST!FirstIndirect</vt:lpstr>
      <vt:lpstr>'Actual Yr1'!FirstInptTotal</vt:lpstr>
      <vt:lpstr>'Actual Yr1'!FirstOtrTotal</vt:lpstr>
      <vt:lpstr>'Actual Yr1'!FirstOutptTotal</vt:lpstr>
      <vt:lpstr>'Actual Yr1'!FirstPersonTotal</vt:lpstr>
      <vt:lpstr>'Actual Yr1'!FirstSubcIDC</vt:lpstr>
      <vt:lpstr>'Actual Yr1'!FirstSubtotal</vt:lpstr>
      <vt:lpstr>'Actual Yr1'!FirstSupplTotal</vt:lpstr>
      <vt:lpstr>'Actual Yr1'!FirstTotalDirect</vt:lpstr>
      <vt:lpstr>'Actual Yr1'!FirstTravTotal</vt:lpstr>
      <vt:lpstr>'Actual Yr1'!mnths</vt:lpstr>
      <vt:lpstr>'NIH Page'!mnths</vt:lpstr>
      <vt:lpstr>'Actual 5Yr'!Print_Area</vt:lpstr>
      <vt:lpstr>'Actual Yr1'!Print_Area</vt:lpstr>
      <vt:lpstr>CHKLST!Print_Area</vt:lpstr>
      <vt:lpstr>'F &amp; A Calculation'!Print_Area</vt:lpstr>
      <vt:lpstr>FACE!Print_Area</vt:lpstr>
      <vt:lpstr>'Internal Modular'!Print_Area</vt:lpstr>
      <vt:lpstr>'NIH Page'!Print_Area</vt:lpstr>
      <vt:lpstr>Print_Area_MI</vt:lpstr>
      <vt:lpstr>'Actual Yr1'!sdate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PHS39895</dc:title>
  <dc:subject>NIH PHS398 FORMS</dc:subject>
  <dc:creator>David Hom</dc:creator>
  <cp:lastModifiedBy>mcousin</cp:lastModifiedBy>
  <cp:lastPrinted>2006-04-19T13:53:07Z</cp:lastPrinted>
  <dcterms:created xsi:type="dcterms:W3CDTF">1998-07-16T13:25:26Z</dcterms:created>
  <dcterms:modified xsi:type="dcterms:W3CDTF">2010-08-18T18:44:32Z</dcterms:modified>
</cp:coreProperties>
</file>